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firstSheet="2" activeTab="2"/>
  </bookViews>
  <sheets>
    <sheet name="RO 1" sheetId="1" state="hidden" r:id="rId1"/>
    <sheet name="RO 2" sheetId="2" state="hidden" r:id="rId2"/>
    <sheet name="RO 3" sheetId="3" r:id="rId3"/>
    <sheet name="RO 4" sheetId="4" state="hidden" r:id="rId4"/>
    <sheet name="RZ 5-6" sheetId="5" state="hidden" r:id="rId5"/>
    <sheet name="RZ 6" sheetId="6" state="hidden" r:id="rId6"/>
    <sheet name="RZ 7" sheetId="7" state="hidden" r:id="rId7"/>
    <sheet name="RZ 8" sheetId="8" state="hidden" r:id="rId8"/>
    <sheet name="RZ 9" sheetId="9" state="hidden" r:id="rId9"/>
    <sheet name="RZ - 7" sheetId="10" state="hidden" r:id="rId10"/>
    <sheet name="RO - 8" sheetId="11" state="hidden" r:id="rId11"/>
    <sheet name="RO - 9" sheetId="12" state="hidden" r:id="rId12"/>
    <sheet name="RO - 10" sheetId="13" state="hidden" r:id="rId13"/>
    <sheet name="RO - 11" sheetId="14" state="hidden" r:id="rId14"/>
    <sheet name="sumář" sheetId="15" state="hidden" r:id="rId15"/>
    <sheet name="úpravy položek" sheetId="16" state="hidden" r:id="rId16"/>
  </sheets>
  <definedNames/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B1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původní rozpočet</t>
        </r>
      </text>
    </comment>
    <comment ref="B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Rozpočet po změnách</t>
        </r>
      </text>
    </comment>
  </commentList>
</comments>
</file>

<file path=xl/sharedStrings.xml><?xml version="1.0" encoding="utf-8"?>
<sst xmlns="http://schemas.openxmlformats.org/spreadsheetml/2006/main" count="516" uniqueCount="211">
  <si>
    <t>Příjmy</t>
  </si>
  <si>
    <t>Par</t>
  </si>
  <si>
    <t>Položka</t>
  </si>
  <si>
    <t>NZUZ</t>
  </si>
  <si>
    <t>Org</t>
  </si>
  <si>
    <t>název</t>
  </si>
  <si>
    <t>Rozpočet schválený</t>
  </si>
  <si>
    <t>Rozpočtová změna</t>
  </si>
  <si>
    <t>Navýšení</t>
  </si>
  <si>
    <t>Výdaje</t>
  </si>
  <si>
    <t>UZ</t>
  </si>
  <si>
    <t>Rozpočet upravený</t>
  </si>
  <si>
    <t>Celkem rozpočtové výdaje</t>
  </si>
  <si>
    <t xml:space="preserve">Vypracovala: Iva Cyrusová </t>
  </si>
  <si>
    <t>Obec Jestřebí, Jestřebí 142, 471 61 - IČO: 00260878</t>
  </si>
  <si>
    <t xml:space="preserve">Financování příjmů -  8115 </t>
  </si>
  <si>
    <t>Rozpočtové opatření č. 7/2018</t>
  </si>
  <si>
    <t>Pořízení drobného majetku do 40tis.</t>
  </si>
  <si>
    <t>Dotace - volby do zastupitelstva</t>
  </si>
  <si>
    <t>Cestovné</t>
  </si>
  <si>
    <t>Občerstvení ČOVK</t>
  </si>
  <si>
    <t>Odměny ČOVK</t>
  </si>
  <si>
    <t xml:space="preserve">Ostatní služby </t>
  </si>
  <si>
    <t>Přijaté nekapitálové náhrady - dveře</t>
  </si>
  <si>
    <t>Investiční transfery PO</t>
  </si>
  <si>
    <t>Investiční půjčky PO</t>
  </si>
  <si>
    <t>Schváleno starostou obce Jestřebí dne 24.10.2018</t>
  </si>
  <si>
    <t>Vyvěšeno dne 24.10.2018</t>
  </si>
  <si>
    <t>Rozpočtové opatření č. 8/2018</t>
  </si>
  <si>
    <t>Dotace - Rekonstrukce MŠ</t>
  </si>
  <si>
    <t>Příjmy z těžby dřeva</t>
  </si>
  <si>
    <t>DPP - les</t>
  </si>
  <si>
    <t>Nákup ostatních služeb - les cesty</t>
  </si>
  <si>
    <t>Opravy - vozidlo les</t>
  </si>
  <si>
    <t>Cestovné - LH</t>
  </si>
  <si>
    <t>Nákup ostatních služeb - LH</t>
  </si>
  <si>
    <t>Členské popl. SVOL - oprava položky</t>
  </si>
  <si>
    <t>DPP - úklid chodníků v zimě</t>
  </si>
  <si>
    <t>Opravy komunikací</t>
  </si>
  <si>
    <t>Rekontrukce hlavní ulice</t>
  </si>
  <si>
    <t>Přípsěvek - čističky</t>
  </si>
  <si>
    <t>Rekosntrukce MŠ</t>
  </si>
  <si>
    <t>Odměny kultruní komisi</t>
  </si>
  <si>
    <t>Telefon - předsedkyně kult. Kom.</t>
  </si>
  <si>
    <t>Nákup žíněnky - florbal</t>
  </si>
  <si>
    <t>Věcné dary - florbal</t>
  </si>
  <si>
    <t>Barvy - dětské hřiště</t>
  </si>
  <si>
    <t>DPP - položení dlažby VO</t>
  </si>
  <si>
    <t>Elektrická energie</t>
  </si>
  <si>
    <t>Ochranné pomůcky - ruakvice</t>
  </si>
  <si>
    <t>Pozemkový fond - nájemné</t>
  </si>
  <si>
    <t>ZUP č. 2</t>
  </si>
  <si>
    <t>Budovy, haly, stavby</t>
  </si>
  <si>
    <t>Nákup pozemků</t>
  </si>
  <si>
    <t>Vstupní prohlídky VPP</t>
  </si>
  <si>
    <t>Horký program - nákup vody - VPP</t>
  </si>
  <si>
    <t>Neinv. Transfer - náb. Spol.</t>
  </si>
  <si>
    <t>Ostatní transfery obyv.</t>
  </si>
  <si>
    <t>DHM</t>
  </si>
  <si>
    <t>Elektřina - zálohy</t>
  </si>
  <si>
    <t>Poštovní služby</t>
  </si>
  <si>
    <t>IT servis + GDPR zavedení</t>
  </si>
  <si>
    <t>Služby peněžních ústavů</t>
  </si>
  <si>
    <t>Dopravní značení</t>
  </si>
  <si>
    <t xml:space="preserve">Nákup. Mat. </t>
  </si>
  <si>
    <t>Opravy a udržování</t>
  </si>
  <si>
    <t>Programové vybavení</t>
  </si>
  <si>
    <t xml:space="preserve">Schváli starosta dne: </t>
  </si>
  <si>
    <t>příjmy</t>
  </si>
  <si>
    <t>výdaje</t>
  </si>
  <si>
    <t>financování</t>
  </si>
  <si>
    <t>RO</t>
  </si>
  <si>
    <t>Rozpočtové opatření č. 9/2018</t>
  </si>
  <si>
    <t>Dotace - obnova lesních porostů</t>
  </si>
  <si>
    <t>Průtoková dotace - škola - EDUCA</t>
  </si>
  <si>
    <t>Průtoková dotace - škola - investiční</t>
  </si>
  <si>
    <t>Průtoková dotace - škola - neinv.</t>
  </si>
  <si>
    <t>Dotace rekonstr.e MŠ ( bude2019)</t>
  </si>
  <si>
    <t>Splátka půjčky - škola</t>
  </si>
  <si>
    <t>Neinf. Transfery PO</t>
  </si>
  <si>
    <t>Schváleno zastupitelstvem obce dne 18.12.2018</t>
  </si>
  <si>
    <t>Vyvěšeno dne 19. 12 .2018</t>
  </si>
  <si>
    <t>Přijaté neinvestiční dary - ELPRO</t>
  </si>
  <si>
    <t>Investiční transfer PO</t>
  </si>
  <si>
    <t>Rekontrukce hl. ulice - telekom.</t>
  </si>
  <si>
    <t xml:space="preserve">dochází z důvodu pokrytí nedostatečně pokrytých položek rozpočtem z položek, kde </t>
  </si>
  <si>
    <t>je pokrytí přebytkové.</t>
  </si>
  <si>
    <t>Celkové příjmy a výdaje schváleného rozpočtu se nemění.</t>
  </si>
  <si>
    <t>Přesuny mezi jednodlivými položkami v rámci schválených odvětvových třídění</t>
  </si>
  <si>
    <t>Daň z přidané hodnoty</t>
  </si>
  <si>
    <t>R Scvhálený</t>
  </si>
  <si>
    <t>R upravený</t>
  </si>
  <si>
    <t>Úpravy drobných vodních toků</t>
  </si>
  <si>
    <t>Popis</t>
  </si>
  <si>
    <t>Kompenzační bonus</t>
  </si>
  <si>
    <t>navýšení/snížení výdajů</t>
  </si>
  <si>
    <t>Rozpočtové opatření č. 4/2022</t>
  </si>
  <si>
    <t xml:space="preserve">Lesnicko-environmentální platby - SR </t>
  </si>
  <si>
    <t>Lesnicko-environmentální platby - EU</t>
  </si>
  <si>
    <t>Schváleno zastupitelstvem obce k 10.5.2022 - usnesení č. 28</t>
  </si>
  <si>
    <t>VPP- vytvoření prac. Příležitostí</t>
  </si>
  <si>
    <t>Rozpočtové opatření č. 5/2022</t>
  </si>
  <si>
    <t>Obnova lesních porostů - SR MZČR</t>
  </si>
  <si>
    <t>Vyvážení dříví - SR MZČR</t>
  </si>
  <si>
    <t>Neinvestiční transfery od krajů - škola</t>
  </si>
  <si>
    <t>Neinvestiční transfery PO</t>
  </si>
  <si>
    <t>Schváleno zastupitelstvem obce dne 28.6.2022</t>
  </si>
  <si>
    <t>Schváleno starostou obce dne 10.6.2022 - položka § 3632 - kaple hřbitov</t>
  </si>
  <si>
    <t>VPP - pracovní příležitost</t>
  </si>
  <si>
    <t>Přijaté náhr. MMR -sociální pohřby</t>
  </si>
  <si>
    <t>Pěstební činnost</t>
  </si>
  <si>
    <t>Pronájem - honební spol. Zahrádky</t>
  </si>
  <si>
    <t>Nebytové hospodářství - pronájmy</t>
  </si>
  <si>
    <t>Náhrady testy antigen. + vymáhání pohl.</t>
  </si>
  <si>
    <t>Schváleno starostou obce dne 10.6.2022 - položka § 3632 - kaple hřbitov-60tis. Kč</t>
  </si>
  <si>
    <t>Přístřešek - kaple hřbitov - přístřešek</t>
  </si>
  <si>
    <t>Přístřešek - kaple hřbitov - okenice</t>
  </si>
  <si>
    <t>Rozpočtové opatření č. 6/2022</t>
  </si>
  <si>
    <t>Scvháleno zastupitelstvem obce dne 28.6.2022</t>
  </si>
  <si>
    <t>usnesení č. 29/2022</t>
  </si>
  <si>
    <t>Rozpočtové opatření č. 7/2022</t>
  </si>
  <si>
    <t>Liberecký kraj - les</t>
  </si>
  <si>
    <t>Prodej dřeva</t>
  </si>
  <si>
    <t>Platby daní (odvod DPH)</t>
  </si>
  <si>
    <t>Schváleno starostou dne 15.7.2022</t>
  </si>
  <si>
    <t>Mze - fond obnovy - Adamčák - inv.</t>
  </si>
  <si>
    <t>Mze - fond obnovy - Adamčák - neinv.</t>
  </si>
  <si>
    <t>Pojistné plnění - přístřešek zvonice hřbitov</t>
  </si>
  <si>
    <t>Neinv. Transfer spolku TJ Jestřebí</t>
  </si>
  <si>
    <t>Rozpočtové opatření č. 8/2022</t>
  </si>
  <si>
    <t>Schváleno zastupitelstvem obce dne 13.9.2022 - usnesení č. 30</t>
  </si>
  <si>
    <t>Transfer SR-volby+kompenzační bonus</t>
  </si>
  <si>
    <t>Náhrady za zřízení věcného břemene</t>
  </si>
  <si>
    <t>Příjmy z pronájmu - KD</t>
  </si>
  <si>
    <t>98187, 98043</t>
  </si>
  <si>
    <t>Těžba dřeva</t>
  </si>
  <si>
    <t>Těžba dřeva - služby</t>
  </si>
  <si>
    <t>Oprava lesních cest</t>
  </si>
  <si>
    <t>Kulturní a společenské akce</t>
  </si>
  <si>
    <t>Odměny ČOVK + distribuce hl.lístků</t>
  </si>
  <si>
    <t>Cestovné volby</t>
  </si>
  <si>
    <t>Občerstvení volby</t>
  </si>
  <si>
    <t xml:space="preserve">Nákup mat. </t>
  </si>
  <si>
    <t>SW práce - volby</t>
  </si>
  <si>
    <t>Nákup ostatních služeb - volby</t>
  </si>
  <si>
    <t>VO - nové (2. etapa + Pavlovice)</t>
  </si>
  <si>
    <t>CELKEM ROZPOČTOVÉ PŘÍJMY</t>
  </si>
  <si>
    <t>CELKEM ROZPOČTOVÉ VÝDAJE</t>
  </si>
  <si>
    <t xml:space="preserve">FINANCOVÁNÍ PŘÍJMŮ -  8115 </t>
  </si>
  <si>
    <t>Platba Dph - zvýšená těžba dřeva</t>
  </si>
  <si>
    <t>Rozpočtové opatření č. 9/2022</t>
  </si>
  <si>
    <t>Příjem daně z příjmů FO</t>
  </si>
  <si>
    <t>DPFO - srážková</t>
  </si>
  <si>
    <t>Příjem daně z příjmů PO</t>
  </si>
  <si>
    <t>Příjem z DPH</t>
  </si>
  <si>
    <t>Platové navýšení LH</t>
  </si>
  <si>
    <t>Vyúčtování předfinancování SOMK</t>
  </si>
  <si>
    <t>Sociální pohřby - poskytnuté náhrady</t>
  </si>
  <si>
    <t>Platové navýšení - komunál</t>
  </si>
  <si>
    <t>Platové navýšení - správa</t>
  </si>
  <si>
    <t xml:space="preserve">Schváleno zastupitelstvem obce dne 19.10.2022 </t>
  </si>
  <si>
    <t>navýšení/snížení příjmů</t>
  </si>
  <si>
    <t>Usnesení č. 1/2022</t>
  </si>
  <si>
    <t>Odměny zastupitelstvo</t>
  </si>
  <si>
    <t>Vzato na vědomí zastupitelstvem obce dne 14.12.2022 - usnesení č. 2/2022</t>
  </si>
  <si>
    <t>Rozpočtové opatření č. 10/2022</t>
  </si>
  <si>
    <t>Schváleno starostou obce k 30.11.2022 dle bodu 15. usnesení č. 2/2022</t>
  </si>
  <si>
    <t>Příjem z daně příjmů FO - plátci</t>
  </si>
  <si>
    <t>Příjem z daně příjmů PO</t>
  </si>
  <si>
    <t>Část dotace - volba prezidenta v r. 2023</t>
  </si>
  <si>
    <t>Neinv. transfery od LK - EDUCA (ZŠ)</t>
  </si>
  <si>
    <t>Příjmy z těžby a prodeje dřeva</t>
  </si>
  <si>
    <t>Neinv.transfery - EDUCA - ZŠ</t>
  </si>
  <si>
    <t>Bioodpad - likvidace</t>
  </si>
  <si>
    <t>Volba prezidenta - cestovní výdaje</t>
  </si>
  <si>
    <t>Volba prezidenta - nákup ost.služeb</t>
  </si>
  <si>
    <t>VPP - prodloužení HPP o 1 měsíc</t>
  </si>
  <si>
    <t>Rozpočtové opatření č. 1/2023</t>
  </si>
  <si>
    <t>SDV - správa a opatrovnictví</t>
  </si>
  <si>
    <t>Odměny - volby</t>
  </si>
  <si>
    <t>Nákup materiálu</t>
  </si>
  <si>
    <t>Poštovné</t>
  </si>
  <si>
    <t>Pohoštění</t>
  </si>
  <si>
    <t>Plyn - spotřeba na vytápění</t>
  </si>
  <si>
    <t>Elektřina - osvětlení</t>
  </si>
  <si>
    <t>Nákup služeb</t>
  </si>
  <si>
    <t>Vratky nedočerpaných dotací - volby</t>
  </si>
  <si>
    <t>Schváleno zastupitelstvem obce Jestřebí na veřejném zasedání dne 25.1.2023</t>
  </si>
  <si>
    <t>Dotace - volby prezident 2023</t>
  </si>
  <si>
    <t>Program rozvoje obce</t>
  </si>
  <si>
    <t>VB - ČEZ</t>
  </si>
  <si>
    <t>Přijaté neinv. Náhrady</t>
  </si>
  <si>
    <t xml:space="preserve">MPSV - dotace VPP </t>
  </si>
  <si>
    <t>MZe - obnova lesních porostů</t>
  </si>
  <si>
    <t>Mze - práce koněm v lese</t>
  </si>
  <si>
    <t>Rozpočtové opatření č. 2/2023</t>
  </si>
  <si>
    <t>Schváleno zastupitelstvem dne 26.4.2023 usnesení č. 5</t>
  </si>
  <si>
    <t>Prodej turistických předmětů apod.</t>
  </si>
  <si>
    <t>TDI - kolaudace II.etapa kolem parku</t>
  </si>
  <si>
    <t>Daň z DPPO - obec</t>
  </si>
  <si>
    <t>Odměna - knihovnice</t>
  </si>
  <si>
    <t>Rozpočtové opatření č. 3/2023</t>
  </si>
  <si>
    <t>Obnova lesních porostů MZE-dotace</t>
  </si>
  <si>
    <t>MPSV OPZ-VPP + 1místo 6-10/2023</t>
  </si>
  <si>
    <t>Průtokový transfer PO evropský podíl</t>
  </si>
  <si>
    <t>Průtokový transfer PO národní podíl</t>
  </si>
  <si>
    <t>Místní poplatek - TKO dluhy</t>
  </si>
  <si>
    <t>Sankce ČPZP - přijatá</t>
  </si>
  <si>
    <t>Místní poplatek za užití veř.prostor</t>
  </si>
  <si>
    <t>Schváleno zastupitelstvem dne 24.5.2023 usnesení č. 11</t>
  </si>
  <si>
    <t>Změnové rozhodnutí o dotaci-vratka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</si>
</sst>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[Red]\-#,##0.00\ "/>
    <numFmt numFmtId="167" formatCode="0.00_ ;[Red]\-0.00\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color indexed="8"/>
      <name val="Cambria"/>
      <family val="1"/>
    </font>
    <font>
      <u val="single"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i/>
      <sz val="12"/>
      <color indexed="8"/>
      <name val="Cambria"/>
      <family val="1"/>
    </font>
    <font>
      <i/>
      <sz val="12"/>
      <color indexed="10"/>
      <name val="Cambria"/>
      <family val="1"/>
    </font>
    <font>
      <sz val="12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4"/>
      <color indexed="8"/>
      <name val="Cambria"/>
      <family val="1"/>
    </font>
    <font>
      <b/>
      <u val="single"/>
      <sz val="9"/>
      <color indexed="8"/>
      <name val="Cambria"/>
      <family val="1"/>
    </font>
    <font>
      <u val="single"/>
      <sz val="9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9"/>
      <color indexed="8"/>
      <name val="Calibri"/>
      <family val="2"/>
    </font>
    <font>
      <b/>
      <sz val="9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sz val="9"/>
      <color indexed="10"/>
      <name val="Cambria"/>
      <family val="1"/>
    </font>
    <font>
      <i/>
      <sz val="9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2"/>
      <color theme="1"/>
      <name val="Cambria"/>
      <family val="1"/>
    </font>
    <font>
      <u val="single"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i/>
      <sz val="12"/>
      <color theme="1"/>
      <name val="Cambria"/>
      <family val="1"/>
    </font>
    <font>
      <i/>
      <sz val="12"/>
      <color rgb="FFFF0000"/>
      <name val="Cambria"/>
      <family val="1"/>
    </font>
    <font>
      <sz val="12"/>
      <color rgb="FFFF0000"/>
      <name val="Cambria"/>
      <family val="1"/>
    </font>
    <font>
      <b/>
      <sz val="14"/>
      <color theme="1"/>
      <name val="Cambria"/>
      <family val="1"/>
    </font>
    <font>
      <u val="single"/>
      <sz val="14"/>
      <color theme="1"/>
      <name val="Cambria"/>
      <family val="1"/>
    </font>
    <font>
      <b/>
      <u val="single"/>
      <sz val="9"/>
      <color theme="1"/>
      <name val="Cambria"/>
      <family val="1"/>
    </font>
    <font>
      <u val="single"/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9"/>
      <color theme="1"/>
      <name val="Calibri"/>
      <family val="2"/>
    </font>
    <font>
      <b/>
      <sz val="9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sz val="9"/>
      <color rgb="FFFF0000"/>
      <name val="Cambria"/>
      <family val="1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mbria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/>
    </xf>
    <xf numFmtId="40" fontId="65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40" fontId="64" fillId="0" borderId="10" xfId="0" applyNumberFormat="1" applyFont="1" applyBorder="1" applyAlignment="1">
      <alignment horizontal="right"/>
    </xf>
    <xf numFmtId="0" fontId="64" fillId="0" borderId="10" xfId="0" applyFont="1" applyBorder="1" applyAlignment="1">
      <alignment/>
    </xf>
    <xf numFmtId="0" fontId="65" fillId="33" borderId="11" xfId="0" applyFont="1" applyFill="1" applyBorder="1" applyAlignment="1">
      <alignment/>
    </xf>
    <xf numFmtId="40" fontId="65" fillId="33" borderId="11" xfId="0" applyNumberFormat="1" applyFont="1" applyFill="1" applyBorder="1" applyAlignment="1">
      <alignment/>
    </xf>
    <xf numFmtId="40" fontId="65" fillId="33" borderId="11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40" fontId="65" fillId="0" borderId="0" xfId="0" applyNumberFormat="1" applyFont="1" applyFill="1" applyBorder="1" applyAlignment="1">
      <alignment horizontal="right"/>
    </xf>
    <xf numFmtId="0" fontId="65" fillId="0" borderId="10" xfId="0" applyFont="1" applyBorder="1" applyAlignment="1">
      <alignment/>
    </xf>
    <xf numFmtId="40" fontId="66" fillId="0" borderId="12" xfId="0" applyNumberFormat="1" applyFont="1" applyBorder="1" applyAlignment="1">
      <alignment horizontal="right"/>
    </xf>
    <xf numFmtId="40" fontId="65" fillId="0" borderId="10" xfId="0" applyNumberFormat="1" applyFont="1" applyBorder="1" applyAlignment="1">
      <alignment horizontal="right"/>
    </xf>
    <xf numFmtId="0" fontId="64" fillId="0" borderId="0" xfId="0" applyFont="1" applyBorder="1" applyAlignment="1">
      <alignment horizontal="right"/>
    </xf>
    <xf numFmtId="0" fontId="67" fillId="34" borderId="0" xfId="0" applyFont="1" applyFill="1" applyBorder="1" applyAlignment="1">
      <alignment/>
    </xf>
    <xf numFmtId="40" fontId="67" fillId="34" borderId="0" xfId="0" applyNumberFormat="1" applyFont="1" applyFill="1" applyAlignment="1">
      <alignment/>
    </xf>
    <xf numFmtId="40" fontId="68" fillId="34" borderId="0" xfId="0" applyNumberFormat="1" applyFont="1" applyFill="1" applyAlignment="1">
      <alignment/>
    </xf>
    <xf numFmtId="0" fontId="69" fillId="0" borderId="0" xfId="0" applyFont="1" applyAlignment="1">
      <alignment horizontal="right"/>
    </xf>
    <xf numFmtId="0" fontId="64" fillId="0" borderId="0" xfId="0" applyFont="1" applyFill="1" applyAlignment="1">
      <alignment/>
    </xf>
    <xf numFmtId="40" fontId="64" fillId="0" borderId="10" xfId="0" applyNumberFormat="1" applyFont="1" applyBorder="1" applyAlignment="1">
      <alignment/>
    </xf>
    <xf numFmtId="40" fontId="65" fillId="0" borderId="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4" fillId="0" borderId="11" xfId="0" applyFont="1" applyBorder="1" applyAlignment="1">
      <alignment horizontal="left"/>
    </xf>
    <xf numFmtId="40" fontId="64" fillId="0" borderId="11" xfId="0" applyNumberFormat="1" applyFont="1" applyBorder="1" applyAlignment="1">
      <alignment horizontal="right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40" fontId="74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40" fontId="75" fillId="0" borderId="10" xfId="0" applyNumberFormat="1" applyFont="1" applyBorder="1" applyAlignment="1">
      <alignment horizontal="right"/>
    </xf>
    <xf numFmtId="40" fontId="75" fillId="0" borderId="11" xfId="0" applyNumberFormat="1" applyFont="1" applyBorder="1" applyAlignment="1">
      <alignment horizontal="right"/>
    </xf>
    <xf numFmtId="0" fontId="74" fillId="33" borderId="11" xfId="0" applyFont="1" applyFill="1" applyBorder="1" applyAlignment="1">
      <alignment/>
    </xf>
    <xf numFmtId="40" fontId="74" fillId="33" borderId="11" xfId="0" applyNumberFormat="1" applyFont="1" applyFill="1" applyBorder="1" applyAlignment="1">
      <alignment/>
    </xf>
    <xf numFmtId="40" fontId="74" fillId="33" borderId="11" xfId="0" applyNumberFormat="1" applyFont="1" applyFill="1" applyBorder="1" applyAlignment="1">
      <alignment horizontal="right"/>
    </xf>
    <xf numFmtId="0" fontId="74" fillId="0" borderId="10" xfId="0" applyFont="1" applyBorder="1" applyAlignment="1">
      <alignment/>
    </xf>
    <xf numFmtId="40" fontId="77" fillId="0" borderId="12" xfId="0" applyNumberFormat="1" applyFont="1" applyBorder="1" applyAlignment="1">
      <alignment horizontal="right"/>
    </xf>
    <xf numFmtId="40" fontId="74" fillId="0" borderId="10" xfId="0" applyNumberFormat="1" applyFont="1" applyBorder="1" applyAlignment="1">
      <alignment horizontal="right"/>
    </xf>
    <xf numFmtId="0" fontId="74" fillId="0" borderId="0" xfId="0" applyFont="1" applyFill="1" applyBorder="1" applyAlignment="1">
      <alignment/>
    </xf>
    <xf numFmtId="40" fontId="74" fillId="0" borderId="0" xfId="0" applyNumberFormat="1" applyFont="1" applyFill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8" fillId="34" borderId="0" xfId="0" applyFont="1" applyFill="1" applyBorder="1" applyAlignment="1">
      <alignment/>
    </xf>
    <xf numFmtId="40" fontId="78" fillId="34" borderId="0" xfId="0" applyNumberFormat="1" applyFont="1" applyFill="1" applyAlignment="1">
      <alignment/>
    </xf>
    <xf numFmtId="40" fontId="79" fillId="34" borderId="0" xfId="0" applyNumberFormat="1" applyFont="1" applyFill="1" applyAlignment="1">
      <alignment/>
    </xf>
    <xf numFmtId="0" fontId="80" fillId="0" borderId="0" xfId="0" applyFont="1" applyAlignment="1">
      <alignment horizontal="right"/>
    </xf>
    <xf numFmtId="40" fontId="75" fillId="0" borderId="10" xfId="0" applyNumberFormat="1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40" fontId="75" fillId="0" borderId="11" xfId="0" applyNumberFormat="1" applyFont="1" applyBorder="1" applyAlignment="1">
      <alignment/>
    </xf>
    <xf numFmtId="40" fontId="74" fillId="0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/>
    </xf>
    <xf numFmtId="44" fontId="81" fillId="35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47" fillId="0" borderId="0" xfId="0" applyNumberFormat="1" applyFont="1" applyAlignment="1">
      <alignment/>
    </xf>
    <xf numFmtId="0" fontId="65" fillId="5" borderId="11" xfId="0" applyFont="1" applyFill="1" applyBorder="1" applyAlignment="1">
      <alignment/>
    </xf>
    <xf numFmtId="40" fontId="65" fillId="5" borderId="11" xfId="0" applyNumberFormat="1" applyFont="1" applyFill="1" applyBorder="1" applyAlignment="1">
      <alignment/>
    </xf>
    <xf numFmtId="40" fontId="65" fillId="5" borderId="11" xfId="0" applyNumberFormat="1" applyFont="1" applyFill="1" applyBorder="1" applyAlignment="1">
      <alignment horizontal="right"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40" fontId="6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65" fillId="5" borderId="10" xfId="0" applyFont="1" applyFill="1" applyBorder="1" applyAlignment="1">
      <alignment/>
    </xf>
    <xf numFmtId="40" fontId="65" fillId="5" borderId="11" xfId="0" applyNumberFormat="1" applyFont="1" applyFill="1" applyBorder="1" applyAlignment="1">
      <alignment/>
    </xf>
    <xf numFmtId="40" fontId="64" fillId="0" borderId="11" xfId="0" applyNumberFormat="1" applyFont="1" applyBorder="1" applyAlignment="1">
      <alignment/>
    </xf>
    <xf numFmtId="0" fontId="64" fillId="0" borderId="11" xfId="0" applyFont="1" applyBorder="1" applyAlignment="1">
      <alignment/>
    </xf>
    <xf numFmtId="0" fontId="70" fillId="0" borderId="0" xfId="0" applyFont="1" applyAlignment="1">
      <alignment/>
    </xf>
    <xf numFmtId="40" fontId="65" fillId="0" borderId="0" xfId="0" applyNumberFormat="1" applyFont="1" applyAlignment="1">
      <alignment horizontal="right"/>
    </xf>
    <xf numFmtId="0" fontId="64" fillId="0" borderId="0" xfId="0" applyFont="1" applyAlignment="1">
      <alignment horizontal="right"/>
    </xf>
    <xf numFmtId="0" fontId="67" fillId="34" borderId="0" xfId="0" applyFont="1" applyFill="1" applyAlignment="1">
      <alignment/>
    </xf>
    <xf numFmtId="40" fontId="64" fillId="0" borderId="10" xfId="0" applyNumberFormat="1" applyFont="1" applyBorder="1" applyAlignment="1">
      <alignment/>
    </xf>
    <xf numFmtId="40" fontId="65" fillId="0" borderId="0" xfId="0" applyNumberFormat="1" applyFont="1" applyAlignment="1">
      <alignment/>
    </xf>
    <xf numFmtId="44" fontId="57" fillId="0" borderId="0" xfId="0" applyNumberFormat="1" applyFont="1" applyAlignment="1">
      <alignment horizontal="center"/>
    </xf>
    <xf numFmtId="44" fontId="82" fillId="0" borderId="0" xfId="0" applyNumberFormat="1" applyFont="1" applyAlignment="1">
      <alignment horizontal="center"/>
    </xf>
    <xf numFmtId="165" fontId="75" fillId="0" borderId="0" xfId="0" applyNumberFormat="1" applyFont="1" applyAlignment="1">
      <alignment/>
    </xf>
    <xf numFmtId="165" fontId="74" fillId="0" borderId="10" xfId="0" applyNumberFormat="1" applyFont="1" applyBorder="1" applyAlignment="1">
      <alignment/>
    </xf>
    <xf numFmtId="165" fontId="75" fillId="0" borderId="10" xfId="0" applyNumberFormat="1" applyFont="1" applyBorder="1" applyAlignment="1">
      <alignment horizontal="left"/>
    </xf>
    <xf numFmtId="165" fontId="75" fillId="0" borderId="11" xfId="0" applyNumberFormat="1" applyFont="1" applyBorder="1" applyAlignment="1">
      <alignment horizontal="left"/>
    </xf>
    <xf numFmtId="165" fontId="76" fillId="0" borderId="0" xfId="0" applyNumberFormat="1" applyFont="1" applyAlignment="1">
      <alignment/>
    </xf>
    <xf numFmtId="9" fontId="65" fillId="0" borderId="10" xfId="0" applyNumberFormat="1" applyFont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4" fillId="5" borderId="10" xfId="0" applyFont="1" applyFill="1" applyBorder="1" applyAlignment="1">
      <alignment/>
    </xf>
    <xf numFmtId="40" fontId="64" fillId="5" borderId="11" xfId="0" applyNumberFormat="1" applyFont="1" applyFill="1" applyBorder="1" applyAlignment="1">
      <alignment/>
    </xf>
    <xf numFmtId="40" fontId="6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70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40" fontId="67" fillId="34" borderId="0" xfId="0" applyNumberFormat="1" applyFont="1" applyFill="1" applyAlignment="1">
      <alignment horizontal="right"/>
    </xf>
    <xf numFmtId="40" fontId="68" fillId="34" borderId="0" xfId="0" applyNumberFormat="1" applyFont="1" applyFill="1" applyAlignment="1">
      <alignment horizontal="right"/>
    </xf>
    <xf numFmtId="0" fontId="64" fillId="0" borderId="11" xfId="0" applyFont="1" applyBorder="1" applyAlignment="1">
      <alignment/>
    </xf>
    <xf numFmtId="0" fontId="65" fillId="33" borderId="11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7" fillId="34" borderId="0" xfId="0" applyFont="1" applyFill="1" applyAlignment="1">
      <alignment/>
    </xf>
    <xf numFmtId="44" fontId="83" fillId="0" borderId="0" xfId="0" applyNumberFormat="1" applyFont="1" applyAlignment="1">
      <alignment/>
    </xf>
    <xf numFmtId="166" fontId="75" fillId="0" borderId="0" xfId="0" applyNumberFormat="1" applyFont="1" applyAlignment="1">
      <alignment/>
    </xf>
    <xf numFmtId="166" fontId="74" fillId="0" borderId="10" xfId="0" applyNumberFormat="1" applyFont="1" applyBorder="1" applyAlignment="1">
      <alignment/>
    </xf>
    <xf numFmtId="166" fontId="75" fillId="0" borderId="11" xfId="0" applyNumberFormat="1" applyFont="1" applyBorder="1" applyAlignment="1">
      <alignment/>
    </xf>
    <xf numFmtId="166" fontId="75" fillId="0" borderId="11" xfId="0" applyNumberFormat="1" applyFont="1" applyFill="1" applyBorder="1" applyAlignment="1">
      <alignment/>
    </xf>
    <xf numFmtId="166" fontId="74" fillId="0" borderId="0" xfId="0" applyNumberFormat="1" applyFont="1" applyFill="1" applyBorder="1" applyAlignment="1">
      <alignment/>
    </xf>
    <xf numFmtId="166" fontId="76" fillId="0" borderId="0" xfId="0" applyNumberFormat="1" applyFont="1" applyAlignment="1">
      <alignment/>
    </xf>
    <xf numFmtId="0" fontId="75" fillId="0" borderId="10" xfId="0" applyFont="1" applyBorder="1" applyAlignment="1">
      <alignment horizontal="right"/>
    </xf>
    <xf numFmtId="165" fontId="75" fillId="0" borderId="10" xfId="0" applyNumberFormat="1" applyFont="1" applyBorder="1" applyAlignment="1">
      <alignment horizontal="right"/>
    </xf>
    <xf numFmtId="166" fontId="75" fillId="0" borderId="10" xfId="0" applyNumberFormat="1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165" fontId="75" fillId="0" borderId="11" xfId="0" applyNumberFormat="1" applyFont="1" applyBorder="1" applyAlignment="1">
      <alignment horizontal="right"/>
    </xf>
    <xf numFmtId="166" fontId="75" fillId="0" borderId="11" xfId="0" applyNumberFormat="1" applyFont="1" applyBorder="1" applyAlignment="1">
      <alignment horizontal="right"/>
    </xf>
    <xf numFmtId="0" fontId="84" fillId="0" borderId="10" xfId="0" applyFont="1" applyBorder="1" applyAlignment="1">
      <alignment/>
    </xf>
    <xf numFmtId="0" fontId="4" fillId="0" borderId="0" xfId="0" applyFont="1" applyAlignment="1">
      <alignment/>
    </xf>
    <xf numFmtId="40" fontId="66" fillId="0" borderId="12" xfId="0" applyNumberFormat="1" applyFont="1" applyBorder="1" applyAlignment="1">
      <alignment/>
    </xf>
    <xf numFmtId="0" fontId="64" fillId="2" borderId="10" xfId="0" applyFont="1" applyFill="1" applyBorder="1" applyAlignment="1">
      <alignment horizontal="center"/>
    </xf>
    <xf numFmtId="0" fontId="65" fillId="2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left"/>
    </xf>
    <xf numFmtId="40" fontId="64" fillId="2" borderId="11" xfId="0" applyNumberFormat="1" applyFont="1" applyFill="1" applyBorder="1" applyAlignment="1">
      <alignment horizontal="right"/>
    </xf>
    <xf numFmtId="40" fontId="64" fillId="2" borderId="10" xfId="0" applyNumberFormat="1" applyFont="1" applyFill="1" applyBorder="1" applyAlignment="1">
      <alignment horizontal="right"/>
    </xf>
    <xf numFmtId="0" fontId="65" fillId="5" borderId="0" xfId="0" applyFont="1" applyFill="1" applyBorder="1" applyAlignment="1">
      <alignment/>
    </xf>
    <xf numFmtId="40" fontId="65" fillId="5" borderId="0" xfId="0" applyNumberFormat="1" applyFont="1" applyFill="1" applyBorder="1" applyAlignment="1">
      <alignment/>
    </xf>
    <xf numFmtId="0" fontId="85" fillId="0" borderId="0" xfId="0" applyFont="1" applyAlignment="1">
      <alignment/>
    </xf>
    <xf numFmtId="44" fontId="0" fillId="0" borderId="0" xfId="0" applyNumberFormat="1" applyFill="1" applyAlignment="1">
      <alignment/>
    </xf>
    <xf numFmtId="44" fontId="45" fillId="0" borderId="0" xfId="0" applyNumberFormat="1" applyFont="1" applyAlignment="1">
      <alignment/>
    </xf>
    <xf numFmtId="0" fontId="71" fillId="0" borderId="0" xfId="0" applyFont="1" applyAlignment="1">
      <alignment/>
    </xf>
    <xf numFmtId="40" fontId="65" fillId="0" borderId="10" xfId="0" applyNumberFormat="1" applyFont="1" applyBorder="1" applyAlignment="1">
      <alignment/>
    </xf>
    <xf numFmtId="40" fontId="65" fillId="33" borderId="11" xfId="0" applyNumberFormat="1" applyFont="1" applyFill="1" applyBorder="1" applyAlignment="1">
      <alignment/>
    </xf>
    <xf numFmtId="40" fontId="65" fillId="0" borderId="0" xfId="0" applyNumberFormat="1" applyFont="1" applyAlignment="1">
      <alignment/>
    </xf>
    <xf numFmtId="40" fontId="67" fillId="34" borderId="0" xfId="0" applyNumberFormat="1" applyFont="1" applyFill="1" applyAlignment="1">
      <alignment/>
    </xf>
    <xf numFmtId="40" fontId="68" fillId="34" borderId="0" xfId="0" applyNumberFormat="1" applyFont="1" applyFill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/>
    </xf>
    <xf numFmtId="40" fontId="64" fillId="33" borderId="11" xfId="0" applyNumberFormat="1" applyFont="1" applyFill="1" applyBorder="1" applyAlignment="1">
      <alignment/>
    </xf>
    <xf numFmtId="40" fontId="64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7.7109375" style="3" customWidth="1"/>
    <col min="2" max="2" width="8.8515625" style="3" customWidth="1"/>
    <col min="3" max="3" width="7.7109375" style="3" customWidth="1"/>
    <col min="4" max="4" width="6.8515625" style="3" customWidth="1"/>
    <col min="5" max="5" width="39.28125" style="3" customWidth="1"/>
    <col min="6" max="6" width="21.7109375" style="3" customWidth="1"/>
    <col min="7" max="7" width="21.140625" style="3" customWidth="1"/>
    <col min="8" max="8" width="18.28125" style="3" customWidth="1"/>
    <col min="9" max="16384" width="9.140625" style="3" customWidth="1"/>
  </cols>
  <sheetData>
    <row r="1" spans="1:6" ht="18">
      <c r="A1" s="1"/>
      <c r="B1" s="2"/>
      <c r="C1" s="2"/>
      <c r="D1" s="2"/>
      <c r="E1" s="27" t="s">
        <v>14</v>
      </c>
      <c r="F1" s="27"/>
    </row>
    <row r="2" spans="1:6" ht="18">
      <c r="A2" s="4"/>
      <c r="B2" s="4"/>
      <c r="E2" s="28" t="s">
        <v>177</v>
      </c>
      <c r="F2" s="28"/>
    </row>
    <row r="3" ht="15.75">
      <c r="A3" s="1" t="s">
        <v>0</v>
      </c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/>
      <c r="D5" s="5"/>
      <c r="E5" s="8" t="s">
        <v>188</v>
      </c>
      <c r="F5" s="9">
        <v>0</v>
      </c>
      <c r="G5" s="9">
        <v>38600</v>
      </c>
      <c r="H5" s="9">
        <f>G5-F5</f>
        <v>38600</v>
      </c>
    </row>
    <row r="6" spans="1:8" ht="15.75">
      <c r="A6" s="5"/>
      <c r="B6" s="7">
        <v>4112</v>
      </c>
      <c r="C6" s="5"/>
      <c r="D6" s="5"/>
      <c r="E6" s="8" t="s">
        <v>178</v>
      </c>
      <c r="F6" s="9">
        <v>860000</v>
      </c>
      <c r="G6" s="9">
        <v>844400</v>
      </c>
      <c r="H6" s="9">
        <f>G6-F6</f>
        <v>-15600</v>
      </c>
    </row>
    <row r="7" spans="1:8" ht="15.75">
      <c r="A7" s="7">
        <v>3632</v>
      </c>
      <c r="B7" s="7">
        <v>2324</v>
      </c>
      <c r="C7" s="5"/>
      <c r="D7" s="5"/>
      <c r="E7" s="8" t="s">
        <v>191</v>
      </c>
      <c r="F7" s="30">
        <v>0</v>
      </c>
      <c r="G7" s="30">
        <v>30000</v>
      </c>
      <c r="H7" s="9">
        <f>G7-F7</f>
        <v>30000</v>
      </c>
    </row>
    <row r="8" spans="1:8" ht="15.75">
      <c r="A8" s="7">
        <v>3639</v>
      </c>
      <c r="B8" s="7">
        <v>2119</v>
      </c>
      <c r="C8" s="5"/>
      <c r="D8" s="5"/>
      <c r="E8" s="8" t="s">
        <v>190</v>
      </c>
      <c r="F8" s="30">
        <v>20000</v>
      </c>
      <c r="G8" s="30">
        <v>180000</v>
      </c>
      <c r="H8" s="9">
        <f>G8-F8</f>
        <v>160000</v>
      </c>
    </row>
    <row r="9" spans="1:8" ht="15.75">
      <c r="A9" s="70"/>
      <c r="B9" s="69"/>
      <c r="C9" s="70"/>
      <c r="D9" s="70"/>
      <c r="E9" s="29"/>
      <c r="F9" s="30"/>
      <c r="G9" s="30"/>
      <c r="H9" s="30"/>
    </row>
    <row r="10" spans="5:8" ht="15.75">
      <c r="E10" s="66"/>
      <c r="F10" s="67">
        <v>25195000</v>
      </c>
      <c r="G10" s="67">
        <f>F10+H10</f>
        <v>25408000</v>
      </c>
      <c r="H10" s="68">
        <f>SUM(H4:H8)</f>
        <v>213000</v>
      </c>
    </row>
    <row r="11" spans="5:8" ht="15.75">
      <c r="E11" s="16" t="s">
        <v>15</v>
      </c>
      <c r="F11" s="9">
        <v>0</v>
      </c>
      <c r="G11" s="17">
        <v>-3624900</v>
      </c>
      <c r="H11" s="18">
        <v>0</v>
      </c>
    </row>
    <row r="12" spans="1:8" ht="15.75">
      <c r="A12" s="1" t="s">
        <v>9</v>
      </c>
      <c r="E12" s="14"/>
      <c r="F12" s="15"/>
      <c r="G12" s="15"/>
      <c r="H12" s="19"/>
    </row>
    <row r="13" spans="5:15" ht="15.75">
      <c r="E13" s="20"/>
      <c r="F13" s="21"/>
      <c r="G13" s="22"/>
      <c r="H13" s="23"/>
      <c r="O13" s="24"/>
    </row>
    <row r="14" spans="1:12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  <c r="L14" s="24"/>
    </row>
    <row r="15" spans="1:12" ht="15.75">
      <c r="A15" s="7">
        <v>6118</v>
      </c>
      <c r="B15" s="7">
        <v>5021</v>
      </c>
      <c r="C15" s="7">
        <v>98008</v>
      </c>
      <c r="D15" s="7"/>
      <c r="E15" s="8" t="s">
        <v>179</v>
      </c>
      <c r="F15" s="25">
        <v>0</v>
      </c>
      <c r="G15" s="25">
        <v>22558</v>
      </c>
      <c r="H15" s="25">
        <f>G15-F15</f>
        <v>22558</v>
      </c>
      <c r="L15" s="24"/>
    </row>
    <row r="16" spans="1:12" ht="15.75">
      <c r="A16" s="7"/>
      <c r="B16" s="7">
        <v>5139</v>
      </c>
      <c r="C16" s="7">
        <v>98008</v>
      </c>
      <c r="D16" s="7"/>
      <c r="E16" s="8" t="s">
        <v>180</v>
      </c>
      <c r="F16" s="77">
        <v>0</v>
      </c>
      <c r="G16" s="77">
        <v>1000</v>
      </c>
      <c r="H16" s="25">
        <f aca="true" t="shared" si="0" ref="H16:H24">G16-F16</f>
        <v>1000</v>
      </c>
      <c r="L16" s="24"/>
    </row>
    <row r="17" spans="1:12" ht="15.75">
      <c r="A17" s="7"/>
      <c r="B17" s="7">
        <v>5161</v>
      </c>
      <c r="C17" s="7">
        <v>98008</v>
      </c>
      <c r="D17" s="7"/>
      <c r="E17" s="8" t="s">
        <v>181</v>
      </c>
      <c r="F17" s="77">
        <v>0</v>
      </c>
      <c r="G17" s="77">
        <v>200</v>
      </c>
      <c r="H17" s="25">
        <f t="shared" si="0"/>
        <v>200</v>
      </c>
      <c r="L17" s="24"/>
    </row>
    <row r="18" spans="1:12" ht="15.75">
      <c r="A18" s="7"/>
      <c r="B18" s="7">
        <v>5169</v>
      </c>
      <c r="C18" s="7">
        <v>98008</v>
      </c>
      <c r="D18" s="7"/>
      <c r="E18" s="29" t="s">
        <v>185</v>
      </c>
      <c r="F18" s="77">
        <v>0</v>
      </c>
      <c r="G18" s="77">
        <v>5746</v>
      </c>
      <c r="H18" s="25">
        <f t="shared" si="0"/>
        <v>5746</v>
      </c>
      <c r="L18" s="24"/>
    </row>
    <row r="19" spans="1:12" ht="15.75">
      <c r="A19" s="7"/>
      <c r="B19" s="7">
        <v>5173</v>
      </c>
      <c r="C19" s="7">
        <v>98008</v>
      </c>
      <c r="D19" s="7"/>
      <c r="E19" s="29" t="s">
        <v>19</v>
      </c>
      <c r="F19" s="77">
        <v>0</v>
      </c>
      <c r="G19" s="77">
        <v>1500</v>
      </c>
      <c r="H19" s="25">
        <f t="shared" si="0"/>
        <v>1500</v>
      </c>
      <c r="L19" s="24"/>
    </row>
    <row r="20" spans="1:12" ht="15.75">
      <c r="A20" s="7"/>
      <c r="B20" s="7">
        <v>5175</v>
      </c>
      <c r="C20" s="7">
        <v>98008</v>
      </c>
      <c r="D20" s="7"/>
      <c r="E20" s="29" t="s">
        <v>182</v>
      </c>
      <c r="F20" s="77">
        <v>0</v>
      </c>
      <c r="G20" s="77">
        <v>3096</v>
      </c>
      <c r="H20" s="25">
        <f t="shared" si="0"/>
        <v>3096</v>
      </c>
      <c r="L20" s="24"/>
    </row>
    <row r="21" spans="1:12" ht="15.75">
      <c r="A21" s="7"/>
      <c r="B21" s="7">
        <v>5153</v>
      </c>
      <c r="C21" s="7">
        <v>98008</v>
      </c>
      <c r="D21" s="7"/>
      <c r="E21" s="29" t="s">
        <v>183</v>
      </c>
      <c r="F21" s="77">
        <v>0</v>
      </c>
      <c r="G21" s="77">
        <v>3000</v>
      </c>
      <c r="H21" s="25">
        <f t="shared" si="0"/>
        <v>3000</v>
      </c>
      <c r="L21" s="24"/>
    </row>
    <row r="22" spans="1:12" ht="15.75">
      <c r="A22" s="7"/>
      <c r="B22" s="7">
        <v>5154</v>
      </c>
      <c r="C22" s="7">
        <v>98008</v>
      </c>
      <c r="D22" s="7"/>
      <c r="E22" s="29" t="s">
        <v>184</v>
      </c>
      <c r="F22" s="77">
        <v>0</v>
      </c>
      <c r="G22" s="77">
        <v>1500</v>
      </c>
      <c r="H22" s="25">
        <f t="shared" si="0"/>
        <v>1500</v>
      </c>
      <c r="L22" s="24"/>
    </row>
    <row r="23" spans="1:12" ht="15.75">
      <c r="A23" s="7">
        <v>3639</v>
      </c>
      <c r="B23" s="7">
        <v>5166</v>
      </c>
      <c r="C23" s="7"/>
      <c r="D23" s="7"/>
      <c r="E23" s="29" t="s">
        <v>189</v>
      </c>
      <c r="F23" s="77">
        <v>0</v>
      </c>
      <c r="G23" s="77">
        <v>40000</v>
      </c>
      <c r="H23" s="25">
        <f t="shared" si="0"/>
        <v>40000</v>
      </c>
      <c r="L23" s="24"/>
    </row>
    <row r="24" spans="1:12" ht="15.75">
      <c r="A24" s="7">
        <v>6402</v>
      </c>
      <c r="B24" s="7">
        <v>5364</v>
      </c>
      <c r="C24" s="7"/>
      <c r="D24" s="7"/>
      <c r="E24" s="29" t="s">
        <v>186</v>
      </c>
      <c r="F24" s="77">
        <v>12500</v>
      </c>
      <c r="G24" s="77">
        <v>22000</v>
      </c>
      <c r="H24" s="25">
        <f t="shared" si="0"/>
        <v>9500</v>
      </c>
      <c r="L24" s="24"/>
    </row>
    <row r="25" spans="5:8" ht="15.75">
      <c r="E25" s="66" t="s">
        <v>12</v>
      </c>
      <c r="F25" s="67">
        <v>21695000</v>
      </c>
      <c r="G25" s="67">
        <f>F25+H25</f>
        <v>21783100</v>
      </c>
      <c r="H25" s="68">
        <f>SUM(H15:H24)</f>
        <v>88100</v>
      </c>
    </row>
    <row r="26" spans="1:8" ht="15.75">
      <c r="A26" s="3" t="s">
        <v>187</v>
      </c>
      <c r="F26" s="26"/>
      <c r="G26" s="26"/>
      <c r="H26" s="15"/>
    </row>
    <row r="27" spans="6:8" ht="15.75">
      <c r="F27" s="26"/>
      <c r="G27" s="26"/>
      <c r="H27" s="15"/>
    </row>
  </sheetData>
  <sheetProtection/>
  <printOptions/>
  <pageMargins left="0.5905511811023623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G39" sqref="G39"/>
    </sheetView>
  </sheetViews>
  <sheetFormatPr defaultColWidth="9.140625" defaultRowHeight="15"/>
  <cols>
    <col min="1" max="1" width="7.140625" style="0" customWidth="1"/>
    <col min="3" max="3" width="12.8515625" style="0" customWidth="1"/>
    <col min="4" max="4" width="8.8515625" style="0" customWidth="1"/>
    <col min="5" max="5" width="41.7109375" style="0" customWidth="1"/>
    <col min="6" max="6" width="22.710937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79" t="s">
        <v>14</v>
      </c>
      <c r="F1" s="79"/>
      <c r="G1" s="3"/>
      <c r="H1" s="3"/>
    </row>
    <row r="2" spans="1:8" ht="18">
      <c r="A2" s="4"/>
      <c r="B2" s="4"/>
      <c r="C2" s="3"/>
      <c r="D2" s="3"/>
      <c r="E2" s="28" t="s">
        <v>120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4122</v>
      </c>
      <c r="C5" s="5"/>
      <c r="D5" s="5"/>
      <c r="E5" s="8" t="s">
        <v>121</v>
      </c>
      <c r="F5" s="9">
        <v>30000</v>
      </c>
      <c r="G5" s="9">
        <v>35040</v>
      </c>
      <c r="H5" s="9">
        <f>G5-F5</f>
        <v>5040</v>
      </c>
    </row>
    <row r="6" spans="1:8" ht="15.75">
      <c r="A6" s="5"/>
      <c r="B6" s="7">
        <v>4116</v>
      </c>
      <c r="C6" s="7">
        <v>170529031</v>
      </c>
      <c r="D6" s="5"/>
      <c r="E6" s="8" t="s">
        <v>126</v>
      </c>
      <c r="F6" s="30"/>
      <c r="G6" s="30">
        <v>400000</v>
      </c>
      <c r="H6" s="9">
        <f aca="true" t="shared" si="0" ref="H6:H14">G6-F6</f>
        <v>400000</v>
      </c>
    </row>
    <row r="7" spans="1:8" ht="15.75">
      <c r="A7" s="5"/>
      <c r="B7" s="7">
        <v>4216</v>
      </c>
      <c r="C7" s="7">
        <v>170529524</v>
      </c>
      <c r="D7" s="5"/>
      <c r="E7" s="8" t="s">
        <v>125</v>
      </c>
      <c r="F7" s="30"/>
      <c r="G7" s="30">
        <v>639000</v>
      </c>
      <c r="H7" s="9">
        <f t="shared" si="0"/>
        <v>639000</v>
      </c>
    </row>
    <row r="8" spans="1:8" ht="15.75">
      <c r="A8" s="5"/>
      <c r="B8" s="7">
        <v>1032</v>
      </c>
      <c r="C8" s="7">
        <v>2111</v>
      </c>
      <c r="D8" s="5"/>
      <c r="E8" s="8" t="s">
        <v>122</v>
      </c>
      <c r="F8" s="30">
        <v>3600000</v>
      </c>
      <c r="G8" s="30">
        <v>3720000</v>
      </c>
      <c r="H8" s="9">
        <f t="shared" si="0"/>
        <v>120000</v>
      </c>
    </row>
    <row r="9" spans="1:8" ht="15.75" hidden="1">
      <c r="A9" s="5"/>
      <c r="B9" s="7"/>
      <c r="C9" s="5"/>
      <c r="D9" s="5"/>
      <c r="E9" s="8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29"/>
      <c r="F10" s="30"/>
      <c r="G10" s="30"/>
      <c r="H10" s="9">
        <f t="shared" si="0"/>
        <v>0</v>
      </c>
    </row>
    <row r="11" spans="1:8" ht="15.75" hidden="1">
      <c r="A11" s="5"/>
      <c r="B11" s="7"/>
      <c r="C11" s="5"/>
      <c r="D11" s="5"/>
      <c r="E11" s="29"/>
      <c r="F11" s="30"/>
      <c r="G11" s="30"/>
      <c r="H11" s="9">
        <f t="shared" si="0"/>
        <v>0</v>
      </c>
    </row>
    <row r="12" spans="1:8" ht="15.75" hidden="1">
      <c r="A12" s="7"/>
      <c r="B12" s="7"/>
      <c r="C12" s="5"/>
      <c r="D12" s="5"/>
      <c r="E12" s="8"/>
      <c r="F12" s="9"/>
      <c r="G12" s="9"/>
      <c r="H12" s="9">
        <f t="shared" si="0"/>
        <v>0</v>
      </c>
    </row>
    <row r="13" spans="1:8" ht="15.75" hidden="1">
      <c r="A13" s="7"/>
      <c r="B13" s="7"/>
      <c r="C13" s="5"/>
      <c r="D13" s="5"/>
      <c r="E13" s="8"/>
      <c r="F13" s="30">
        <v>0</v>
      </c>
      <c r="G13" s="30"/>
      <c r="H13" s="9">
        <f t="shared" si="0"/>
        <v>0</v>
      </c>
    </row>
    <row r="14" spans="1:8" ht="15.75">
      <c r="A14" s="7"/>
      <c r="B14" s="7">
        <v>3632</v>
      </c>
      <c r="C14" s="7">
        <v>2322</v>
      </c>
      <c r="D14" s="5"/>
      <c r="E14" s="29" t="s">
        <v>127</v>
      </c>
      <c r="F14" s="30">
        <v>0</v>
      </c>
      <c r="G14" s="30">
        <v>54800</v>
      </c>
      <c r="H14" s="9">
        <f t="shared" si="0"/>
        <v>54800</v>
      </c>
    </row>
    <row r="15" spans="1:8" ht="15.75">
      <c r="A15" s="3"/>
      <c r="B15" s="3"/>
      <c r="C15" s="3"/>
      <c r="D15" s="3"/>
      <c r="E15" s="11"/>
      <c r="F15" s="12">
        <v>20802948.92</v>
      </c>
      <c r="G15" s="12">
        <f>F15+H15</f>
        <v>22021788.92</v>
      </c>
      <c r="H15" s="13">
        <f>SUM(H5:H14)</f>
        <v>1218840</v>
      </c>
    </row>
    <row r="16" spans="1:8" ht="15.75">
      <c r="A16" s="3"/>
      <c r="B16" s="3"/>
      <c r="C16" s="3"/>
      <c r="D16" s="3"/>
      <c r="E16" s="16" t="s">
        <v>15</v>
      </c>
      <c r="F16" s="9"/>
      <c r="G16" s="17">
        <v>8538401.08</v>
      </c>
      <c r="H16" s="18"/>
    </row>
    <row r="17" spans="1:8" ht="15.75">
      <c r="A17" s="1" t="s">
        <v>9</v>
      </c>
      <c r="B17" s="3"/>
      <c r="C17" s="3"/>
      <c r="D17" s="3"/>
      <c r="E17" s="4"/>
      <c r="F17" s="80"/>
      <c r="G17" s="80"/>
      <c r="H17" s="81"/>
    </row>
    <row r="18" spans="1:8" ht="15.75">
      <c r="A18" s="3"/>
      <c r="B18" s="3"/>
      <c r="C18" s="3"/>
      <c r="D18" s="3"/>
      <c r="E18" s="82"/>
      <c r="F18" s="21"/>
      <c r="G18" s="22"/>
      <c r="H18" s="23"/>
    </row>
    <row r="19" spans="1:8" ht="15.75">
      <c r="A19" s="5" t="s">
        <v>1</v>
      </c>
      <c r="B19" s="5" t="s">
        <v>2</v>
      </c>
      <c r="C19" s="5" t="s">
        <v>10</v>
      </c>
      <c r="D19" s="5"/>
      <c r="E19" s="5" t="s">
        <v>5</v>
      </c>
      <c r="F19" s="6" t="s">
        <v>6</v>
      </c>
      <c r="G19" s="6" t="s">
        <v>11</v>
      </c>
      <c r="H19" s="6" t="s">
        <v>8</v>
      </c>
    </row>
    <row r="20" spans="1:8" ht="15.75">
      <c r="A20" s="5">
        <v>3419</v>
      </c>
      <c r="B20" s="5">
        <v>5222</v>
      </c>
      <c r="C20" s="5"/>
      <c r="D20" s="5"/>
      <c r="E20" s="8" t="s">
        <v>128</v>
      </c>
      <c r="F20" s="9">
        <v>145000</v>
      </c>
      <c r="G20" s="9">
        <v>160500</v>
      </c>
      <c r="H20" s="9">
        <f>G20-F20</f>
        <v>15500</v>
      </c>
    </row>
    <row r="21" spans="1:8" ht="15.75">
      <c r="A21" s="7">
        <v>6399</v>
      </c>
      <c r="B21" s="7"/>
      <c r="C21" s="5"/>
      <c r="D21" s="5"/>
      <c r="E21" s="8" t="s">
        <v>123</v>
      </c>
      <c r="F21" s="9">
        <v>680000</v>
      </c>
      <c r="G21" s="9">
        <v>800000</v>
      </c>
      <c r="H21" s="9">
        <f>G21-F21</f>
        <v>120000</v>
      </c>
    </row>
    <row r="22" spans="1:8" ht="15.75" hidden="1">
      <c r="A22" s="7"/>
      <c r="B22" s="7"/>
      <c r="C22" s="5"/>
      <c r="D22" s="5"/>
      <c r="E22" s="8"/>
      <c r="F22" s="9"/>
      <c r="G22" s="9"/>
      <c r="H22" s="9"/>
    </row>
    <row r="23" spans="1:8" ht="15.75" hidden="1">
      <c r="A23" s="7"/>
      <c r="B23" s="7"/>
      <c r="C23" s="5"/>
      <c r="D23" s="5"/>
      <c r="E23" s="8"/>
      <c r="F23" s="9"/>
      <c r="G23" s="30"/>
      <c r="H23" s="9"/>
    </row>
    <row r="24" spans="1:8" ht="15.75" hidden="1">
      <c r="A24" s="7"/>
      <c r="B24" s="7"/>
      <c r="C24" s="5"/>
      <c r="D24" s="7"/>
      <c r="E24" s="8"/>
      <c r="F24" s="9"/>
      <c r="G24" s="83"/>
      <c r="H24" s="9"/>
    </row>
    <row r="25" spans="1:8" ht="15.75" hidden="1">
      <c r="A25" s="7"/>
      <c r="B25" s="7"/>
      <c r="C25" s="5"/>
      <c r="D25" s="7"/>
      <c r="E25" s="8"/>
      <c r="F25" s="9"/>
      <c r="G25" s="83"/>
      <c r="H25" s="9"/>
    </row>
    <row r="26" spans="1:8" ht="15.75" hidden="1">
      <c r="A26" s="7"/>
      <c r="B26" s="7"/>
      <c r="C26" s="5"/>
      <c r="D26" s="5"/>
      <c r="E26" s="8"/>
      <c r="F26" s="9"/>
      <c r="G26" s="83"/>
      <c r="H26" s="9"/>
    </row>
    <row r="27" spans="1:8" ht="15.75" hidden="1">
      <c r="A27" s="7"/>
      <c r="B27" s="7"/>
      <c r="C27" s="5"/>
      <c r="D27" s="5"/>
      <c r="E27" s="8"/>
      <c r="F27" s="9"/>
      <c r="G27" s="83"/>
      <c r="H27" s="9"/>
    </row>
    <row r="28" spans="1:8" ht="15.75" hidden="1">
      <c r="A28" s="7"/>
      <c r="B28" s="7"/>
      <c r="C28" s="5"/>
      <c r="D28" s="5"/>
      <c r="E28" s="8"/>
      <c r="F28" s="9"/>
      <c r="G28" s="83"/>
      <c r="H28" s="9"/>
    </row>
    <row r="29" spans="1:8" ht="15.75" hidden="1">
      <c r="A29" s="7"/>
      <c r="B29" s="7"/>
      <c r="C29" s="5"/>
      <c r="D29" s="5"/>
      <c r="E29" s="8"/>
      <c r="F29" s="9"/>
      <c r="G29" s="83"/>
      <c r="H29" s="9"/>
    </row>
    <row r="30" spans="1:8" ht="15.75" hidden="1">
      <c r="A30" s="7"/>
      <c r="B30" s="7"/>
      <c r="C30" s="5"/>
      <c r="D30" s="5"/>
      <c r="E30" s="8"/>
      <c r="F30" s="9"/>
      <c r="G30" s="83"/>
      <c r="H30" s="9"/>
    </row>
    <row r="31" spans="1:8" ht="15.75" hidden="1">
      <c r="A31" s="7"/>
      <c r="B31" s="7"/>
      <c r="C31" s="5"/>
      <c r="D31" s="5"/>
      <c r="E31" s="8"/>
      <c r="F31" s="9"/>
      <c r="G31" s="83"/>
      <c r="H31" s="9"/>
    </row>
    <row r="32" spans="1:8" ht="15.75" hidden="1">
      <c r="A32" s="7"/>
      <c r="B32" s="7"/>
      <c r="C32" s="5"/>
      <c r="D32" s="5"/>
      <c r="E32" s="8"/>
      <c r="F32" s="9"/>
      <c r="G32" s="83"/>
      <c r="H32" s="9"/>
    </row>
    <row r="33" spans="1:8" ht="15.75" hidden="1">
      <c r="A33" s="7"/>
      <c r="B33" s="7"/>
      <c r="C33" s="5"/>
      <c r="D33" s="5"/>
      <c r="E33" s="8"/>
      <c r="F33" s="9"/>
      <c r="G33" s="83"/>
      <c r="H33" s="9"/>
    </row>
    <row r="34" spans="1:8" ht="15.75" hidden="1">
      <c r="A34" s="7"/>
      <c r="B34" s="7"/>
      <c r="C34" s="5"/>
      <c r="D34" s="7"/>
      <c r="E34" s="10"/>
      <c r="F34" s="9"/>
      <c r="G34" s="83"/>
      <c r="H34" s="9"/>
    </row>
    <row r="35" spans="1:8" ht="15.75" hidden="1">
      <c r="A35" s="7"/>
      <c r="B35" s="7"/>
      <c r="C35" s="5"/>
      <c r="D35" s="7"/>
      <c r="E35" s="10"/>
      <c r="F35" s="9"/>
      <c r="G35" s="83"/>
      <c r="H35" s="9"/>
    </row>
    <row r="36" spans="1:8" ht="15.75" hidden="1">
      <c r="A36" s="7"/>
      <c r="B36" s="7"/>
      <c r="C36" s="5"/>
      <c r="D36" s="7"/>
      <c r="E36" s="10"/>
      <c r="F36" s="30"/>
      <c r="G36" s="99"/>
      <c r="H36" s="9"/>
    </row>
    <row r="37" spans="1:8" ht="15.75" hidden="1">
      <c r="A37" s="7"/>
      <c r="B37" s="7"/>
      <c r="C37" s="5"/>
      <c r="D37" s="7"/>
      <c r="E37" s="10"/>
      <c r="F37" s="30"/>
      <c r="G37" s="99"/>
      <c r="H37" s="9"/>
    </row>
    <row r="38" spans="1:8" ht="15.75">
      <c r="A38" s="69"/>
      <c r="B38" s="69"/>
      <c r="C38" s="69"/>
      <c r="D38" s="69"/>
      <c r="E38" s="78"/>
      <c r="F38" s="99"/>
      <c r="G38" s="99"/>
      <c r="H38" s="99"/>
    </row>
    <row r="39" spans="1:8" ht="15.75">
      <c r="A39" s="3"/>
      <c r="B39" s="3"/>
      <c r="C39" s="3"/>
      <c r="D39" s="3"/>
      <c r="E39" s="11" t="s">
        <v>12</v>
      </c>
      <c r="F39" s="12">
        <v>30424690</v>
      </c>
      <c r="G39" s="12">
        <f>F39+H39</f>
        <v>30560190</v>
      </c>
      <c r="H39" s="13">
        <f>SUM(H20:H37)</f>
        <v>135500</v>
      </c>
    </row>
    <row r="40" spans="1:8" ht="15.75">
      <c r="A40" s="3"/>
      <c r="B40" s="3"/>
      <c r="C40" s="3"/>
      <c r="D40" s="3"/>
      <c r="E40" s="3"/>
      <c r="F40" s="84"/>
      <c r="G40" s="84"/>
      <c r="H40" s="80"/>
    </row>
    <row r="41" spans="1:8" ht="15.75">
      <c r="A41" s="3" t="s">
        <v>13</v>
      </c>
      <c r="B41" s="3"/>
      <c r="C41" s="3"/>
      <c r="D41" s="3"/>
      <c r="E41" s="3"/>
      <c r="F41" s="84"/>
      <c r="G41" s="84"/>
      <c r="H41" s="80"/>
    </row>
    <row r="42" spans="1:8" ht="15.75">
      <c r="A42" s="3" t="s">
        <v>124</v>
      </c>
      <c r="B42" s="3"/>
      <c r="C42" s="3"/>
      <c r="D42" s="3"/>
      <c r="E42" s="3"/>
      <c r="F42" s="3"/>
      <c r="G42" s="3"/>
      <c r="H42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710937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79" t="s">
        <v>14</v>
      </c>
      <c r="F1" s="79"/>
      <c r="G1" s="3"/>
      <c r="H1" s="3"/>
    </row>
    <row r="2" spans="1:8" ht="18">
      <c r="A2" s="4"/>
      <c r="B2" s="4"/>
      <c r="C2" s="3"/>
      <c r="D2" s="3"/>
      <c r="E2" s="28" t="s">
        <v>129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4111</v>
      </c>
      <c r="C5" s="7" t="s">
        <v>134</v>
      </c>
      <c r="D5" s="5"/>
      <c r="E5" s="8" t="s">
        <v>131</v>
      </c>
      <c r="F5" s="9">
        <v>57194.08</v>
      </c>
      <c r="G5" s="9">
        <v>91344.05</v>
      </c>
      <c r="H5" s="9">
        <f aca="true" t="shared" si="0" ref="H5:H11">G5-F5</f>
        <v>34149.97</v>
      </c>
    </row>
    <row r="6" spans="1:8" ht="15.75">
      <c r="A6" s="5">
        <v>1032</v>
      </c>
      <c r="B6" s="7">
        <v>2111</v>
      </c>
      <c r="C6" s="7"/>
      <c r="D6" s="5"/>
      <c r="E6" s="8" t="s">
        <v>135</v>
      </c>
      <c r="F6" s="30">
        <v>3720000</v>
      </c>
      <c r="G6" s="30">
        <v>4350000</v>
      </c>
      <c r="H6" s="9">
        <f t="shared" si="0"/>
        <v>630000</v>
      </c>
    </row>
    <row r="7" spans="1:8" ht="15.75">
      <c r="A7" s="5">
        <v>3639</v>
      </c>
      <c r="B7" s="7">
        <v>2119</v>
      </c>
      <c r="C7" s="5"/>
      <c r="D7" s="5"/>
      <c r="E7" s="8" t="s">
        <v>132</v>
      </c>
      <c r="F7" s="30">
        <v>5000</v>
      </c>
      <c r="G7" s="30">
        <v>420000</v>
      </c>
      <c r="H7" s="9">
        <f t="shared" si="0"/>
        <v>415000</v>
      </c>
    </row>
    <row r="8" spans="1:8" ht="15.75">
      <c r="A8" s="5">
        <v>3613</v>
      </c>
      <c r="B8" s="7">
        <v>2132</v>
      </c>
      <c r="C8" s="5"/>
      <c r="D8" s="5"/>
      <c r="E8" s="8" t="s">
        <v>133</v>
      </c>
      <c r="F8" s="30">
        <v>10000</v>
      </c>
      <c r="G8" s="30">
        <v>20000</v>
      </c>
      <c r="H8" s="9">
        <f t="shared" si="0"/>
        <v>10000</v>
      </c>
    </row>
    <row r="9" spans="1:8" ht="15.75" hidden="1">
      <c r="A9" s="5"/>
      <c r="B9" s="7"/>
      <c r="C9" s="5"/>
      <c r="D9" s="5"/>
      <c r="E9" s="29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29"/>
      <c r="F10" s="30"/>
      <c r="G10" s="30"/>
      <c r="H10" s="9">
        <f t="shared" si="0"/>
        <v>0</v>
      </c>
    </row>
    <row r="11" spans="1:8" ht="15.75" hidden="1">
      <c r="A11" s="7"/>
      <c r="B11" s="7"/>
      <c r="C11" s="5"/>
      <c r="D11" s="5"/>
      <c r="E11" s="8"/>
      <c r="F11" s="9"/>
      <c r="G11" s="9"/>
      <c r="H11" s="9">
        <f t="shared" si="0"/>
        <v>0</v>
      </c>
    </row>
    <row r="12" spans="1:8" ht="15.75">
      <c r="A12" s="3"/>
      <c r="B12" s="3"/>
      <c r="C12" s="3"/>
      <c r="D12" s="3"/>
      <c r="E12" s="11" t="s">
        <v>146</v>
      </c>
      <c r="F12" s="12">
        <v>22021788.92</v>
      </c>
      <c r="G12" s="12">
        <v>23110938.89</v>
      </c>
      <c r="H12" s="13">
        <f>SUM(H5:H11)</f>
        <v>1089149.97</v>
      </c>
    </row>
    <row r="13" spans="1:8" ht="15.75">
      <c r="A13" s="3"/>
      <c r="B13" s="3"/>
      <c r="C13" s="3"/>
      <c r="D13" s="3"/>
      <c r="E13" s="16" t="s">
        <v>148</v>
      </c>
      <c r="F13" s="9"/>
      <c r="G13" s="17">
        <v>7991967.11</v>
      </c>
      <c r="H13" s="18"/>
    </row>
    <row r="14" spans="1:8" ht="15.75">
      <c r="A14" s="1" t="s">
        <v>9</v>
      </c>
      <c r="B14" s="3"/>
      <c r="C14" s="3"/>
      <c r="D14" s="3"/>
      <c r="E14" s="4"/>
      <c r="F14" s="80"/>
      <c r="G14" s="80"/>
      <c r="H14" s="81"/>
    </row>
    <row r="15" spans="1:8" ht="15.75">
      <c r="A15" s="3"/>
      <c r="B15" s="3"/>
      <c r="C15" s="3"/>
      <c r="D15" s="3"/>
      <c r="E15" s="82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8">
        <v>1032</v>
      </c>
      <c r="B17" s="7">
        <v>5169</v>
      </c>
      <c r="C17" s="8"/>
      <c r="D17" s="8"/>
      <c r="E17" s="8" t="s">
        <v>136</v>
      </c>
      <c r="F17" s="9">
        <v>1730000</v>
      </c>
      <c r="G17" s="9">
        <v>1420000</v>
      </c>
      <c r="H17" s="9">
        <f>G17-F17</f>
        <v>-310000</v>
      </c>
    </row>
    <row r="18" spans="1:8" ht="15.75">
      <c r="A18" s="8">
        <v>1031</v>
      </c>
      <c r="B18" s="8"/>
      <c r="C18" s="8"/>
      <c r="D18" s="8"/>
      <c r="E18" s="8" t="s">
        <v>110</v>
      </c>
      <c r="F18" s="9">
        <v>1436624</v>
      </c>
      <c r="G18" s="9">
        <v>1790000</v>
      </c>
      <c r="H18" s="9">
        <f>G18-F18</f>
        <v>353376</v>
      </c>
    </row>
    <row r="19" spans="1:8" ht="15.75">
      <c r="A19" s="8">
        <v>1037</v>
      </c>
      <c r="B19" s="8"/>
      <c r="C19" s="8"/>
      <c r="D19" s="8"/>
      <c r="E19" s="8" t="s">
        <v>137</v>
      </c>
      <c r="F19" s="9">
        <v>945000</v>
      </c>
      <c r="G19" s="9">
        <v>1005000</v>
      </c>
      <c r="H19" s="9">
        <f>G19-F19</f>
        <v>60000</v>
      </c>
    </row>
    <row r="20" spans="1:8" ht="15.75">
      <c r="A20" s="7">
        <v>2333</v>
      </c>
      <c r="B20" s="7"/>
      <c r="C20" s="5"/>
      <c r="D20" s="5"/>
      <c r="E20" s="8" t="s">
        <v>92</v>
      </c>
      <c r="F20" s="9">
        <v>2800000</v>
      </c>
      <c r="G20" s="9">
        <v>2300000</v>
      </c>
      <c r="H20" s="9">
        <f>G20-F20</f>
        <v>-500000</v>
      </c>
    </row>
    <row r="21" spans="1:8" ht="15.75">
      <c r="A21" s="7">
        <v>3399</v>
      </c>
      <c r="B21" s="7"/>
      <c r="C21" s="5"/>
      <c r="D21" s="5"/>
      <c r="E21" s="29" t="s">
        <v>138</v>
      </c>
      <c r="F21" s="30">
        <v>183000</v>
      </c>
      <c r="G21" s="30">
        <v>211000</v>
      </c>
      <c r="H21" s="9">
        <f aca="true" t="shared" si="1" ref="H21:H29">G21-F21</f>
        <v>28000</v>
      </c>
    </row>
    <row r="22" spans="1:8" ht="15.75">
      <c r="A22" s="7">
        <v>3631</v>
      </c>
      <c r="B22" s="7">
        <v>6121</v>
      </c>
      <c r="C22" s="5"/>
      <c r="D22" s="5"/>
      <c r="E22" s="29" t="s">
        <v>145</v>
      </c>
      <c r="F22" s="30">
        <v>1000000</v>
      </c>
      <c r="G22" s="30">
        <v>1640000</v>
      </c>
      <c r="H22" s="9">
        <f t="shared" si="1"/>
        <v>640000</v>
      </c>
    </row>
    <row r="23" spans="1:8" ht="15.75">
      <c r="A23" s="7">
        <v>6399</v>
      </c>
      <c r="B23" s="7">
        <v>5365</v>
      </c>
      <c r="C23" s="5"/>
      <c r="D23" s="5"/>
      <c r="E23" s="29" t="s">
        <v>149</v>
      </c>
      <c r="F23" s="30">
        <v>460660</v>
      </c>
      <c r="G23" s="30">
        <v>700000</v>
      </c>
      <c r="H23" s="9">
        <f t="shared" si="1"/>
        <v>239340</v>
      </c>
    </row>
    <row r="24" spans="1:8" ht="15.75">
      <c r="A24" s="7">
        <v>6115</v>
      </c>
      <c r="B24" s="7">
        <v>5021</v>
      </c>
      <c r="C24" s="5">
        <v>98187</v>
      </c>
      <c r="D24" s="5"/>
      <c r="E24" s="29" t="s">
        <v>139</v>
      </c>
      <c r="F24" s="30">
        <v>0</v>
      </c>
      <c r="G24" s="30">
        <v>17455</v>
      </c>
      <c r="H24" s="9">
        <f t="shared" si="1"/>
        <v>17455</v>
      </c>
    </row>
    <row r="25" spans="1:8" ht="15.75">
      <c r="A25" s="7">
        <v>6115</v>
      </c>
      <c r="B25" s="7">
        <v>5173</v>
      </c>
      <c r="C25" s="5">
        <v>98187</v>
      </c>
      <c r="D25" s="5"/>
      <c r="E25" s="29" t="s">
        <v>140</v>
      </c>
      <c r="F25" s="30">
        <v>0</v>
      </c>
      <c r="G25" s="30">
        <v>1500</v>
      </c>
      <c r="H25" s="9">
        <f t="shared" si="1"/>
        <v>1500</v>
      </c>
    </row>
    <row r="26" spans="1:8" ht="15.75">
      <c r="A26" s="7">
        <v>6115</v>
      </c>
      <c r="B26" s="7">
        <v>5175</v>
      </c>
      <c r="C26" s="5">
        <v>98187</v>
      </c>
      <c r="D26" s="5"/>
      <c r="E26" s="29" t="s">
        <v>141</v>
      </c>
      <c r="F26" s="30">
        <v>0</v>
      </c>
      <c r="G26" s="30">
        <v>1440</v>
      </c>
      <c r="H26" s="9">
        <f t="shared" si="1"/>
        <v>1440</v>
      </c>
    </row>
    <row r="27" spans="1:8" ht="15.75">
      <c r="A27" s="7">
        <v>6115</v>
      </c>
      <c r="B27" s="7">
        <v>5139</v>
      </c>
      <c r="C27" s="5">
        <v>98187</v>
      </c>
      <c r="D27" s="5"/>
      <c r="E27" s="29" t="s">
        <v>142</v>
      </c>
      <c r="F27" s="30">
        <v>0</v>
      </c>
      <c r="G27" s="30">
        <v>2605</v>
      </c>
      <c r="H27" s="9">
        <f t="shared" si="1"/>
        <v>2605</v>
      </c>
    </row>
    <row r="28" spans="1:8" ht="15.75">
      <c r="A28" s="7">
        <v>6115</v>
      </c>
      <c r="B28" s="7">
        <v>5168</v>
      </c>
      <c r="C28" s="5">
        <v>98187</v>
      </c>
      <c r="D28" s="5"/>
      <c r="E28" s="29" t="s">
        <v>143</v>
      </c>
      <c r="F28" s="30">
        <v>0</v>
      </c>
      <c r="G28" s="30">
        <v>3000</v>
      </c>
      <c r="H28" s="9">
        <f t="shared" si="1"/>
        <v>3000</v>
      </c>
    </row>
    <row r="29" spans="1:8" ht="15.75">
      <c r="A29" s="7">
        <v>6115</v>
      </c>
      <c r="B29" s="7">
        <v>5169</v>
      </c>
      <c r="C29" s="5">
        <v>98187</v>
      </c>
      <c r="D29" s="5"/>
      <c r="E29" s="29" t="s">
        <v>144</v>
      </c>
      <c r="F29" s="30">
        <v>0</v>
      </c>
      <c r="G29" s="30">
        <v>6000</v>
      </c>
      <c r="H29" s="9">
        <f t="shared" si="1"/>
        <v>6000</v>
      </c>
    </row>
    <row r="30" spans="1:8" ht="15.75">
      <c r="A30" s="10"/>
      <c r="B30" s="10"/>
      <c r="C30" s="10"/>
      <c r="D30" s="10"/>
      <c r="E30" s="11" t="s">
        <v>147</v>
      </c>
      <c r="F30" s="12">
        <v>30560190</v>
      </c>
      <c r="G30" s="12">
        <f>F30+H30</f>
        <v>31102906</v>
      </c>
      <c r="H30" s="13">
        <f>SUM(H17:H29)</f>
        <v>542716</v>
      </c>
    </row>
    <row r="31" spans="1:8" ht="15.75">
      <c r="A31" s="3"/>
      <c r="B31" s="3"/>
      <c r="C31" s="3"/>
      <c r="D31" s="3"/>
      <c r="E31" s="3"/>
      <c r="F31" s="84"/>
      <c r="G31" s="84"/>
      <c r="H31" s="80"/>
    </row>
    <row r="32" spans="1:8" ht="15.75">
      <c r="A32" s="3" t="s">
        <v>130</v>
      </c>
      <c r="B32" s="3"/>
      <c r="C32" s="3"/>
      <c r="D32" s="3"/>
      <c r="E32" s="3"/>
      <c r="F32" s="84"/>
      <c r="G32" s="84"/>
      <c r="H32" s="80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3" sqref="G13:G14"/>
    </sheetView>
  </sheetViews>
  <sheetFormatPr defaultColWidth="9.140625" defaultRowHeight="15"/>
  <cols>
    <col min="1" max="1" width="7.140625" style="0" customWidth="1"/>
    <col min="3" max="3" width="14.00390625" style="0" customWidth="1"/>
    <col min="4" max="4" width="8.8515625" style="0" customWidth="1"/>
    <col min="5" max="5" width="39.00390625" style="0" customWidth="1"/>
    <col min="6" max="6" width="22.140625" style="0" customWidth="1"/>
    <col min="7" max="7" width="21.140625" style="0" customWidth="1"/>
    <col min="8" max="8" width="18.28125" style="0" customWidth="1"/>
  </cols>
  <sheetData>
    <row r="1" spans="1:8" ht="18">
      <c r="A1" s="1"/>
      <c r="B1" s="2"/>
      <c r="C1" s="2"/>
      <c r="D1" s="2"/>
      <c r="E1" s="79" t="s">
        <v>14</v>
      </c>
      <c r="F1" s="79"/>
      <c r="G1" s="3"/>
      <c r="H1" s="3"/>
    </row>
    <row r="2" spans="1:8" ht="18">
      <c r="A2" s="4"/>
      <c r="B2" s="4"/>
      <c r="C2" s="3"/>
      <c r="D2" s="3"/>
      <c r="E2" s="28" t="s">
        <v>150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1112</v>
      </c>
      <c r="C5" s="7"/>
      <c r="D5" s="5"/>
      <c r="E5" s="8" t="s">
        <v>151</v>
      </c>
      <c r="F5" s="9">
        <v>100000</v>
      </c>
      <c r="G5" s="9">
        <v>200000</v>
      </c>
      <c r="H5" s="9">
        <f>G5-F5</f>
        <v>100000</v>
      </c>
    </row>
    <row r="6" spans="1:8" ht="15.75">
      <c r="A6" s="5"/>
      <c r="B6" s="7">
        <v>1113</v>
      </c>
      <c r="C6" s="5"/>
      <c r="D6" s="5"/>
      <c r="E6" s="8" t="s">
        <v>152</v>
      </c>
      <c r="F6" s="9">
        <v>350000</v>
      </c>
      <c r="G6" s="9">
        <v>450000</v>
      </c>
      <c r="H6" s="9">
        <f>G6-F6</f>
        <v>100000</v>
      </c>
    </row>
    <row r="7" spans="1:8" ht="15.75">
      <c r="A7" s="7"/>
      <c r="B7" s="7">
        <v>1121</v>
      </c>
      <c r="C7" s="5"/>
      <c r="D7" s="5"/>
      <c r="E7" s="8" t="s">
        <v>153</v>
      </c>
      <c r="F7" s="30">
        <v>3100000</v>
      </c>
      <c r="G7" s="30">
        <v>3250000</v>
      </c>
      <c r="H7" s="9">
        <f>G7-F7</f>
        <v>150000</v>
      </c>
    </row>
    <row r="8" spans="1:8" ht="15.75">
      <c r="A8" s="7"/>
      <c r="B8" s="7">
        <v>1211</v>
      </c>
      <c r="C8" s="5"/>
      <c r="D8" s="5"/>
      <c r="E8" s="8" t="s">
        <v>154</v>
      </c>
      <c r="F8" s="30">
        <v>7000000</v>
      </c>
      <c r="G8" s="30">
        <v>7500000</v>
      </c>
      <c r="H8" s="9">
        <f>G8-F8</f>
        <v>500000</v>
      </c>
    </row>
    <row r="9" spans="1:8" ht="15.75" hidden="1">
      <c r="A9" s="5"/>
      <c r="B9" s="7"/>
      <c r="C9" s="5"/>
      <c r="D9" s="5"/>
      <c r="E9" s="29"/>
      <c r="F9" s="30"/>
      <c r="G9" s="30"/>
      <c r="H9" s="9"/>
    </row>
    <row r="10" spans="1:8" ht="15.75" hidden="1">
      <c r="A10" s="5"/>
      <c r="B10" s="7"/>
      <c r="C10" s="5"/>
      <c r="D10" s="5"/>
      <c r="E10" s="29"/>
      <c r="F10" s="30"/>
      <c r="G10" s="30"/>
      <c r="H10" s="9"/>
    </row>
    <row r="11" spans="1:8" ht="15.75" hidden="1">
      <c r="A11" s="7"/>
      <c r="B11" s="7"/>
      <c r="C11" s="5"/>
      <c r="D11" s="5"/>
      <c r="E11" s="8"/>
      <c r="F11" s="9"/>
      <c r="G11" s="9"/>
      <c r="H11" s="9"/>
    </row>
    <row r="12" spans="1:8" ht="15" customHeight="1" hidden="1">
      <c r="A12" s="7"/>
      <c r="B12" s="7"/>
      <c r="C12" s="5"/>
      <c r="D12" s="5"/>
      <c r="E12" s="8"/>
      <c r="F12" s="30"/>
      <c r="G12" s="30"/>
      <c r="H12" s="9"/>
    </row>
    <row r="13" spans="1:8" ht="15.75">
      <c r="A13" s="3"/>
      <c r="B13" s="3"/>
      <c r="C13" s="3"/>
      <c r="D13" s="3"/>
      <c r="E13" s="11"/>
      <c r="F13" s="12">
        <v>23110938.89</v>
      </c>
      <c r="G13" s="12">
        <f>F13+H13</f>
        <v>23960938.89</v>
      </c>
      <c r="H13" s="13">
        <f>SUM(H4:H12)</f>
        <v>850000</v>
      </c>
    </row>
    <row r="14" spans="1:8" ht="15.75">
      <c r="A14" s="3"/>
      <c r="B14" s="3"/>
      <c r="C14" s="3"/>
      <c r="D14" s="3"/>
      <c r="E14" s="16" t="s">
        <v>15</v>
      </c>
      <c r="F14" s="9"/>
      <c r="G14" s="17">
        <v>6903967.11</v>
      </c>
      <c r="H14" s="18"/>
    </row>
    <row r="15" spans="1:8" ht="15.75">
      <c r="A15" s="1" t="s">
        <v>9</v>
      </c>
      <c r="B15" s="3"/>
      <c r="C15" s="3"/>
      <c r="D15" s="3"/>
      <c r="E15" s="4"/>
      <c r="F15" s="80"/>
      <c r="G15" s="80"/>
      <c r="H15" s="81"/>
    </row>
    <row r="16" spans="1:8" ht="15.75">
      <c r="A16" s="3"/>
      <c r="B16" s="3"/>
      <c r="C16" s="3"/>
      <c r="D16" s="3"/>
      <c r="E16" s="82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7">
        <v>1036</v>
      </c>
      <c r="B18" s="7"/>
      <c r="C18" s="5"/>
      <c r="D18" s="5"/>
      <c r="E18" s="8" t="s">
        <v>155</v>
      </c>
      <c r="F18" s="9">
        <v>710400</v>
      </c>
      <c r="G18" s="9">
        <v>730400</v>
      </c>
      <c r="H18" s="9">
        <f aca="true" t="shared" si="0" ref="H18:H23">G18-F18</f>
        <v>20000</v>
      </c>
    </row>
    <row r="19" spans="1:8" ht="15.75">
      <c r="A19" s="7">
        <v>3429</v>
      </c>
      <c r="B19" s="7"/>
      <c r="C19" s="5"/>
      <c r="D19" s="5"/>
      <c r="E19" s="29" t="s">
        <v>156</v>
      </c>
      <c r="F19" s="30">
        <v>495000</v>
      </c>
      <c r="G19" s="30">
        <v>40000</v>
      </c>
      <c r="H19" s="9">
        <f t="shared" si="0"/>
        <v>-455000</v>
      </c>
    </row>
    <row r="20" spans="1:8" ht="15.75">
      <c r="A20" s="7">
        <v>3632</v>
      </c>
      <c r="B20" s="7"/>
      <c r="C20" s="5"/>
      <c r="D20" s="5"/>
      <c r="E20" s="29" t="s">
        <v>157</v>
      </c>
      <c r="F20" s="30">
        <v>20000</v>
      </c>
      <c r="G20" s="30">
        <v>60000</v>
      </c>
      <c r="H20" s="9">
        <f t="shared" si="0"/>
        <v>40000</v>
      </c>
    </row>
    <row r="21" spans="1:8" ht="15.75">
      <c r="A21" s="7">
        <v>3639</v>
      </c>
      <c r="B21" s="7"/>
      <c r="C21" s="5"/>
      <c r="D21" s="5"/>
      <c r="E21" s="29" t="s">
        <v>158</v>
      </c>
      <c r="F21" s="30">
        <v>997400</v>
      </c>
      <c r="G21" s="30">
        <v>1037400</v>
      </c>
      <c r="H21" s="9">
        <f t="shared" si="0"/>
        <v>40000</v>
      </c>
    </row>
    <row r="22" spans="1:8" ht="15.75">
      <c r="A22" s="7">
        <v>6112</v>
      </c>
      <c r="B22" s="7"/>
      <c r="C22" s="5"/>
      <c r="D22" s="5"/>
      <c r="E22" s="29" t="s">
        <v>163</v>
      </c>
      <c r="F22" s="30">
        <v>1173000</v>
      </c>
      <c r="G22" s="30">
        <v>1250000</v>
      </c>
      <c r="H22" s="30">
        <f t="shared" si="0"/>
        <v>77000</v>
      </c>
    </row>
    <row r="23" spans="1:8" ht="15.75">
      <c r="A23" s="7">
        <v>6171</v>
      </c>
      <c r="B23" s="7"/>
      <c r="C23" s="5"/>
      <c r="D23" s="5"/>
      <c r="E23" s="29" t="s">
        <v>159</v>
      </c>
      <c r="F23" s="30">
        <v>1678000</v>
      </c>
      <c r="G23" s="30">
        <v>1718000</v>
      </c>
      <c r="H23" s="30">
        <f t="shared" si="0"/>
        <v>40000</v>
      </c>
    </row>
    <row r="24" spans="1:8" ht="15.75">
      <c r="A24" s="3"/>
      <c r="B24" s="3"/>
      <c r="C24" s="3"/>
      <c r="D24" s="3"/>
      <c r="E24" s="11" t="s">
        <v>12</v>
      </c>
      <c r="F24" s="12">
        <v>31102906</v>
      </c>
      <c r="G24" s="12">
        <f>F24+H24</f>
        <v>30864906</v>
      </c>
      <c r="H24" s="13">
        <f>SUM(H18:H23)</f>
        <v>-238000</v>
      </c>
    </row>
    <row r="25" spans="1:8" ht="15.75" hidden="1">
      <c r="A25" s="3"/>
      <c r="B25" s="3"/>
      <c r="C25" s="3"/>
      <c r="D25" s="3"/>
      <c r="E25" s="3"/>
      <c r="F25" s="84"/>
      <c r="G25" s="84"/>
      <c r="H25" s="80"/>
    </row>
    <row r="26" spans="1:8" ht="15.75">
      <c r="A26" s="3" t="s">
        <v>160</v>
      </c>
      <c r="B26" s="3"/>
      <c r="C26" s="3"/>
      <c r="D26" s="3"/>
      <c r="E26" s="3"/>
      <c r="F26" s="84"/>
      <c r="G26" s="84"/>
      <c r="H26" s="80"/>
    </row>
    <row r="27" spans="1:8" ht="15.75">
      <c r="A27" s="3" t="s">
        <v>162</v>
      </c>
      <c r="B27" s="3"/>
      <c r="C27" s="3"/>
      <c r="D27" s="3"/>
      <c r="E27" s="3"/>
      <c r="F27" s="3"/>
      <c r="G27" s="3"/>
      <c r="H27" s="3"/>
    </row>
  </sheetData>
  <sheetProtection/>
  <printOptions/>
  <pageMargins left="0.31496062992125984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7.140625" style="0" customWidth="1"/>
    <col min="3" max="3" width="10.8515625" style="0" customWidth="1"/>
    <col min="4" max="4" width="8.8515625" style="0" customWidth="1"/>
    <col min="5" max="5" width="41.421875" style="0" customWidth="1"/>
    <col min="6" max="6" width="21.28125" style="100" customWidth="1"/>
    <col min="7" max="7" width="21.140625" style="100" customWidth="1"/>
    <col min="8" max="8" width="18.28125" style="100" customWidth="1"/>
  </cols>
  <sheetData>
    <row r="1" spans="1:8" ht="18">
      <c r="A1" s="1"/>
      <c r="B1" s="2"/>
      <c r="C1" s="2"/>
      <c r="D1" s="2"/>
      <c r="E1" s="79" t="s">
        <v>14</v>
      </c>
      <c r="F1" s="101"/>
      <c r="G1" s="81"/>
      <c r="H1" s="81"/>
    </row>
    <row r="2" spans="1:8" ht="18">
      <c r="A2" s="4"/>
      <c r="B2" s="4"/>
      <c r="C2" s="3"/>
      <c r="D2" s="3"/>
      <c r="E2" s="28" t="s">
        <v>165</v>
      </c>
      <c r="F2" s="102"/>
      <c r="G2" s="81"/>
      <c r="H2" s="81"/>
    </row>
    <row r="3" spans="1:8" ht="15.75">
      <c r="A3" s="1" t="s">
        <v>0</v>
      </c>
      <c r="B3" s="3"/>
      <c r="C3" s="3"/>
      <c r="D3" s="3"/>
      <c r="E3" s="3"/>
      <c r="F3" s="81"/>
      <c r="G3" s="81"/>
      <c r="H3" s="81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93</v>
      </c>
      <c r="F4" s="6" t="s">
        <v>6</v>
      </c>
      <c r="G4" s="6" t="s">
        <v>11</v>
      </c>
      <c r="H4" s="6" t="s">
        <v>8</v>
      </c>
    </row>
    <row r="5" spans="1:8" ht="15.75">
      <c r="A5" s="5"/>
      <c r="B5" s="7">
        <v>1111</v>
      </c>
      <c r="C5" s="7"/>
      <c r="D5" s="5"/>
      <c r="E5" s="8" t="s">
        <v>167</v>
      </c>
      <c r="F5" s="9">
        <v>2300000</v>
      </c>
      <c r="G5" s="9">
        <v>2450000</v>
      </c>
      <c r="H5" s="9">
        <f>G5-F5</f>
        <v>150000</v>
      </c>
    </row>
    <row r="6" spans="1:8" ht="15.75">
      <c r="A6" s="5"/>
      <c r="B6" s="7">
        <v>1121</v>
      </c>
      <c r="C6" s="7"/>
      <c r="D6" s="5"/>
      <c r="E6" s="8" t="s">
        <v>168</v>
      </c>
      <c r="F6" s="9">
        <v>3250000</v>
      </c>
      <c r="G6" s="9">
        <v>3400000</v>
      </c>
      <c r="H6" s="9">
        <f>G6-F6</f>
        <v>150000</v>
      </c>
    </row>
    <row r="7" spans="1:8" ht="15.75">
      <c r="A7" s="5"/>
      <c r="B7" s="7">
        <v>1211</v>
      </c>
      <c r="C7" s="7"/>
      <c r="D7" s="5"/>
      <c r="E7" s="94" t="s">
        <v>154</v>
      </c>
      <c r="F7" s="30">
        <v>7500000</v>
      </c>
      <c r="G7" s="30">
        <v>8800000</v>
      </c>
      <c r="H7" s="9">
        <f>G7-F7</f>
        <v>1300000</v>
      </c>
    </row>
    <row r="8" spans="1:8" ht="15.75">
      <c r="A8" s="5"/>
      <c r="B8" s="7">
        <v>4111</v>
      </c>
      <c r="C8" s="7">
        <v>98008</v>
      </c>
      <c r="D8" s="5"/>
      <c r="E8" s="94" t="s">
        <v>169</v>
      </c>
      <c r="F8" s="30">
        <v>91344.05</v>
      </c>
      <c r="G8" s="30">
        <v>100744.05</v>
      </c>
      <c r="H8" s="9">
        <f aca="true" t="shared" si="0" ref="H8:H14">G8-F8</f>
        <v>9400</v>
      </c>
    </row>
    <row r="9" spans="1:8" ht="15.75" hidden="1">
      <c r="A9" s="5"/>
      <c r="B9" s="7"/>
      <c r="C9" s="5"/>
      <c r="D9" s="5"/>
      <c r="E9" s="105"/>
      <c r="F9" s="30"/>
      <c r="G9" s="30"/>
      <c r="H9" s="9">
        <f t="shared" si="0"/>
        <v>0</v>
      </c>
    </row>
    <row r="10" spans="1:8" ht="15.75" hidden="1">
      <c r="A10" s="5"/>
      <c r="B10" s="7"/>
      <c r="C10" s="5"/>
      <c r="D10" s="5"/>
      <c r="E10" s="105"/>
      <c r="F10" s="30"/>
      <c r="G10" s="30"/>
      <c r="H10" s="9">
        <f t="shared" si="0"/>
        <v>0</v>
      </c>
    </row>
    <row r="11" spans="1:8" ht="15.75" hidden="1">
      <c r="A11" s="7"/>
      <c r="B11" s="7"/>
      <c r="C11" s="5"/>
      <c r="D11" s="5"/>
      <c r="E11" s="94"/>
      <c r="F11" s="9"/>
      <c r="G11" s="9"/>
      <c r="H11" s="9">
        <f t="shared" si="0"/>
        <v>0</v>
      </c>
    </row>
    <row r="12" spans="1:8" ht="15.75">
      <c r="A12" s="7"/>
      <c r="B12" s="7">
        <v>4116</v>
      </c>
      <c r="C12" s="7">
        <v>13101</v>
      </c>
      <c r="D12" s="5"/>
      <c r="E12" s="94" t="s">
        <v>176</v>
      </c>
      <c r="F12" s="30">
        <v>819364</v>
      </c>
      <c r="G12" s="30">
        <v>835364</v>
      </c>
      <c r="H12" s="9">
        <f t="shared" si="0"/>
        <v>16000</v>
      </c>
    </row>
    <row r="13" spans="1:8" ht="15.75">
      <c r="A13" s="7"/>
      <c r="B13" s="7">
        <v>4122</v>
      </c>
      <c r="C13" s="5"/>
      <c r="D13" s="5"/>
      <c r="E13" s="94" t="s">
        <v>170</v>
      </c>
      <c r="F13" s="30">
        <v>35040</v>
      </c>
      <c r="G13" s="30">
        <v>42542</v>
      </c>
      <c r="H13" s="9">
        <f t="shared" si="0"/>
        <v>7502</v>
      </c>
    </row>
    <row r="14" spans="1:8" ht="15.75">
      <c r="A14" s="7"/>
      <c r="B14" s="7">
        <v>1032</v>
      </c>
      <c r="C14" s="7">
        <v>2111</v>
      </c>
      <c r="D14" s="5"/>
      <c r="E14" s="94" t="s">
        <v>171</v>
      </c>
      <c r="F14" s="30">
        <v>4350000</v>
      </c>
      <c r="G14" s="30">
        <v>5000000</v>
      </c>
      <c r="H14" s="9">
        <f t="shared" si="0"/>
        <v>650000</v>
      </c>
    </row>
    <row r="15" spans="1:8" ht="15.75">
      <c r="A15" s="3"/>
      <c r="B15" s="3"/>
      <c r="C15" s="3"/>
      <c r="D15" s="3"/>
      <c r="E15" s="106"/>
      <c r="F15" s="13">
        <v>23960938.89</v>
      </c>
      <c r="G15" s="13">
        <f>F15+H15</f>
        <v>26243840.89</v>
      </c>
      <c r="H15" s="13">
        <f>SUM(H5:H14)</f>
        <v>2282902</v>
      </c>
    </row>
    <row r="16" spans="1:8" ht="15.75">
      <c r="A16" s="3"/>
      <c r="B16" s="3"/>
      <c r="C16" s="3"/>
      <c r="D16" s="3"/>
      <c r="E16" s="107" t="s">
        <v>15</v>
      </c>
      <c r="F16" s="9"/>
      <c r="G16" s="17">
        <v>4646967.11</v>
      </c>
      <c r="H16" s="18"/>
    </row>
    <row r="17" spans="1:8" ht="15.75">
      <c r="A17" s="1" t="s">
        <v>9</v>
      </c>
      <c r="B17" s="3"/>
      <c r="C17" s="3"/>
      <c r="D17" s="3"/>
      <c r="E17" s="108"/>
      <c r="F17" s="80"/>
      <c r="G17" s="80"/>
      <c r="H17" s="81"/>
    </row>
    <row r="18" spans="1:8" ht="15.75">
      <c r="A18" s="3"/>
      <c r="B18" s="3"/>
      <c r="C18" s="3"/>
      <c r="D18" s="3"/>
      <c r="E18" s="109"/>
      <c r="F18" s="103"/>
      <c r="G18" s="104"/>
      <c r="H18" s="23"/>
    </row>
    <row r="19" spans="1:8" ht="15.75">
      <c r="A19" s="5" t="s">
        <v>1</v>
      </c>
      <c r="B19" s="5" t="s">
        <v>2</v>
      </c>
      <c r="C19" s="5" t="s">
        <v>10</v>
      </c>
      <c r="D19" s="5"/>
      <c r="E19" s="5" t="s">
        <v>93</v>
      </c>
      <c r="F19" s="6" t="s">
        <v>6</v>
      </c>
      <c r="G19" s="6" t="s">
        <v>11</v>
      </c>
      <c r="H19" s="6" t="s">
        <v>8</v>
      </c>
    </row>
    <row r="20" spans="1:8" ht="15.75">
      <c r="A20" s="7">
        <v>3113</v>
      </c>
      <c r="B20" s="7">
        <v>5336</v>
      </c>
      <c r="C20" s="7"/>
      <c r="D20" s="7"/>
      <c r="E20" s="94" t="s">
        <v>172</v>
      </c>
      <c r="F20" s="9">
        <v>30000</v>
      </c>
      <c r="G20" s="9">
        <v>37502</v>
      </c>
      <c r="H20" s="9">
        <f>G20-F20</f>
        <v>7502</v>
      </c>
    </row>
    <row r="21" spans="1:8" ht="15.75">
      <c r="A21" s="7">
        <v>3726</v>
      </c>
      <c r="B21" s="7">
        <v>5169</v>
      </c>
      <c r="C21" s="7"/>
      <c r="D21" s="7"/>
      <c r="E21" s="94" t="s">
        <v>173</v>
      </c>
      <c r="F21" s="9">
        <v>70000</v>
      </c>
      <c r="G21" s="9">
        <v>79000</v>
      </c>
      <c r="H21" s="9">
        <f aca="true" t="shared" si="1" ref="H21:H29">G21-F21</f>
        <v>9000</v>
      </c>
    </row>
    <row r="22" spans="1:8" ht="15.75" hidden="1">
      <c r="A22" s="7"/>
      <c r="B22" s="7"/>
      <c r="C22" s="7"/>
      <c r="D22" s="7"/>
      <c r="E22" s="94"/>
      <c r="F22" s="9"/>
      <c r="G22" s="9"/>
      <c r="H22" s="9">
        <f t="shared" si="1"/>
        <v>0</v>
      </c>
    </row>
    <row r="23" spans="1:8" ht="15.75" hidden="1">
      <c r="A23" s="7"/>
      <c r="B23" s="7"/>
      <c r="C23" s="7"/>
      <c r="D23" s="7"/>
      <c r="E23" s="94"/>
      <c r="F23" s="9"/>
      <c r="G23" s="9"/>
      <c r="H23" s="9">
        <f t="shared" si="1"/>
        <v>0</v>
      </c>
    </row>
    <row r="24" spans="1:8" ht="15.75" hidden="1">
      <c r="A24" s="7"/>
      <c r="B24" s="7"/>
      <c r="C24" s="7"/>
      <c r="D24" s="7"/>
      <c r="E24" s="94"/>
      <c r="F24" s="9"/>
      <c r="G24" s="9"/>
      <c r="H24" s="9">
        <f t="shared" si="1"/>
        <v>0</v>
      </c>
    </row>
    <row r="25" spans="1:8" ht="15.75" hidden="1">
      <c r="A25" s="5"/>
      <c r="B25" s="5"/>
      <c r="C25" s="5"/>
      <c r="D25" s="5"/>
      <c r="E25" s="107"/>
      <c r="F25" s="18"/>
      <c r="G25" s="18"/>
      <c r="H25" s="9">
        <f t="shared" si="1"/>
        <v>0</v>
      </c>
    </row>
    <row r="26" spans="1:8" ht="15.75" hidden="1">
      <c r="A26" s="7"/>
      <c r="B26" s="7"/>
      <c r="C26" s="5"/>
      <c r="D26" s="5"/>
      <c r="E26" s="94"/>
      <c r="F26" s="9"/>
      <c r="G26" s="9"/>
      <c r="H26" s="9">
        <f t="shared" si="1"/>
        <v>0</v>
      </c>
    </row>
    <row r="27" spans="1:8" ht="15.75">
      <c r="A27" s="7">
        <v>6118</v>
      </c>
      <c r="B27" s="7">
        <v>5173</v>
      </c>
      <c r="C27" s="5">
        <v>98008</v>
      </c>
      <c r="D27" s="5"/>
      <c r="E27" s="105" t="s">
        <v>174</v>
      </c>
      <c r="F27" s="30">
        <v>0</v>
      </c>
      <c r="G27" s="30">
        <v>1000</v>
      </c>
      <c r="H27" s="9">
        <f t="shared" si="1"/>
        <v>1000</v>
      </c>
    </row>
    <row r="28" spans="1:8" ht="15.75">
      <c r="A28" s="7">
        <v>6118</v>
      </c>
      <c r="B28" s="7">
        <v>5169</v>
      </c>
      <c r="C28" s="5">
        <v>98008</v>
      </c>
      <c r="D28" s="5"/>
      <c r="E28" s="105" t="s">
        <v>175</v>
      </c>
      <c r="F28" s="30">
        <v>0</v>
      </c>
      <c r="G28" s="30">
        <v>8400</v>
      </c>
      <c r="H28" s="9">
        <f t="shared" si="1"/>
        <v>8400</v>
      </c>
    </row>
    <row r="29" spans="1:8" ht="15.75">
      <c r="A29" s="7"/>
      <c r="B29" s="7"/>
      <c r="C29" s="5"/>
      <c r="D29" s="5"/>
      <c r="E29" s="105"/>
      <c r="F29" s="30"/>
      <c r="G29" s="30"/>
      <c r="H29" s="9">
        <f t="shared" si="1"/>
        <v>0</v>
      </c>
    </row>
    <row r="30" spans="1:8" ht="15.75">
      <c r="A30" s="3"/>
      <c r="B30" s="3"/>
      <c r="C30" s="3"/>
      <c r="D30" s="3"/>
      <c r="E30" s="106" t="s">
        <v>12</v>
      </c>
      <c r="F30" s="13">
        <v>30864906</v>
      </c>
      <c r="G30" s="13">
        <f>F30+H30</f>
        <v>30890808</v>
      </c>
      <c r="H30" s="13">
        <f>SUM(H20:H28)</f>
        <v>25902</v>
      </c>
    </row>
    <row r="31" spans="1:8" ht="15.75">
      <c r="A31" s="3" t="s">
        <v>166</v>
      </c>
      <c r="B31" s="3"/>
      <c r="C31" s="3"/>
      <c r="D31" s="3"/>
      <c r="E31" s="3"/>
      <c r="F31" s="80"/>
      <c r="G31" s="80"/>
      <c r="H31" s="80"/>
    </row>
    <row r="32" spans="1:8" ht="15.75" hidden="1">
      <c r="A32" s="3"/>
      <c r="B32" s="3"/>
      <c r="C32" s="3"/>
      <c r="D32" s="3"/>
      <c r="E32" s="3"/>
      <c r="F32" s="80"/>
      <c r="G32" s="80"/>
      <c r="H32" s="80"/>
    </row>
    <row r="33" spans="1:8" ht="15.75" hidden="1">
      <c r="A33" s="3"/>
      <c r="B33" s="3"/>
      <c r="C33" s="3"/>
      <c r="D33" s="3"/>
      <c r="E33" s="3"/>
      <c r="F33" s="81"/>
      <c r="G33" s="81"/>
      <c r="H33" s="81"/>
    </row>
    <row r="34" spans="1:5" ht="15.75">
      <c r="A34" s="3" t="s">
        <v>164</v>
      </c>
      <c r="B34" s="3"/>
      <c r="C34" s="3"/>
      <c r="D34" s="3"/>
      <c r="E34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7">
      <selection activeCell="E85" sqref="E85"/>
    </sheetView>
  </sheetViews>
  <sheetFormatPr defaultColWidth="9.140625" defaultRowHeight="15"/>
  <cols>
    <col min="1" max="1" width="7.140625" style="0" customWidth="1"/>
    <col min="3" max="3" width="21.28125" style="143" customWidth="1"/>
    <col min="4" max="4" width="21.140625" style="143" customWidth="1"/>
    <col min="5" max="5" width="18.28125" style="143" customWidth="1"/>
  </cols>
  <sheetData>
    <row r="1" spans="1:5" ht="18" hidden="1">
      <c r="A1" s="1"/>
      <c r="B1" s="2"/>
      <c r="C1" s="27"/>
      <c r="D1" s="96"/>
      <c r="E1" s="96"/>
    </row>
    <row r="2" spans="1:5" ht="18" hidden="1">
      <c r="A2" s="4"/>
      <c r="B2" s="4"/>
      <c r="C2" s="136"/>
      <c r="D2" s="96"/>
      <c r="E2" s="96"/>
    </row>
    <row r="3" spans="1:5" ht="15.75" hidden="1">
      <c r="A3" s="1" t="s">
        <v>0</v>
      </c>
      <c r="B3" s="3"/>
      <c r="C3" s="96"/>
      <c r="D3" s="96"/>
      <c r="E3" s="96"/>
    </row>
    <row r="4" spans="1:5" ht="15.75" hidden="1">
      <c r="A4" s="5" t="s">
        <v>1</v>
      </c>
      <c r="B4" s="5" t="s">
        <v>2</v>
      </c>
      <c r="C4" s="6" t="s">
        <v>6</v>
      </c>
      <c r="D4" s="6" t="s">
        <v>11</v>
      </c>
      <c r="E4" s="6" t="s">
        <v>8</v>
      </c>
    </row>
    <row r="5" spans="1:5" ht="15.75" hidden="1">
      <c r="A5" s="5"/>
      <c r="B5" s="7"/>
      <c r="C5" s="25"/>
      <c r="D5" s="25"/>
      <c r="E5" s="25"/>
    </row>
    <row r="6" spans="1:5" ht="15.75" hidden="1">
      <c r="A6" s="5"/>
      <c r="B6" s="7"/>
      <c r="C6" s="25"/>
      <c r="D6" s="25"/>
      <c r="E6" s="25"/>
    </row>
    <row r="7" spans="1:5" ht="15.75" hidden="1">
      <c r="A7" s="7"/>
      <c r="B7" s="7"/>
      <c r="C7" s="77"/>
      <c r="D7" s="77"/>
      <c r="E7" s="25"/>
    </row>
    <row r="8" spans="1:5" ht="15.75" hidden="1">
      <c r="A8" s="5"/>
      <c r="B8" s="7"/>
      <c r="C8" s="77"/>
      <c r="D8" s="77"/>
      <c r="E8" s="25"/>
    </row>
    <row r="9" spans="1:5" ht="15.75" hidden="1">
      <c r="A9" s="5"/>
      <c r="B9" s="7"/>
      <c r="C9" s="77"/>
      <c r="D9" s="77"/>
      <c r="E9" s="25"/>
    </row>
    <row r="10" spans="1:5" ht="15.75" hidden="1">
      <c r="A10" s="5"/>
      <c r="B10" s="7"/>
      <c r="C10" s="77"/>
      <c r="D10" s="77"/>
      <c r="E10" s="25"/>
    </row>
    <row r="11" spans="1:5" ht="15.75" hidden="1">
      <c r="A11" s="7"/>
      <c r="B11" s="7"/>
      <c r="C11" s="25"/>
      <c r="D11" s="25"/>
      <c r="E11" s="25"/>
    </row>
    <row r="12" spans="1:5" ht="15.75" hidden="1">
      <c r="A12" s="7"/>
      <c r="B12" s="7"/>
      <c r="C12" s="77"/>
      <c r="D12" s="77"/>
      <c r="E12" s="25"/>
    </row>
    <row r="13" spans="1:5" ht="15.75" hidden="1">
      <c r="A13" s="7"/>
      <c r="B13" s="7"/>
      <c r="C13" s="77"/>
      <c r="D13" s="77"/>
      <c r="E13" s="25"/>
    </row>
    <row r="14" spans="1:5" ht="15.75" hidden="1">
      <c r="A14" s="3"/>
      <c r="B14" s="3"/>
      <c r="C14" s="138">
        <v>26243840.89</v>
      </c>
      <c r="D14" s="138">
        <f>C14+E14</f>
        <v>26243840.89</v>
      </c>
      <c r="E14" s="138">
        <f>SUM(E5:E13)</f>
        <v>0</v>
      </c>
    </row>
    <row r="15" spans="1:5" ht="15.75" hidden="1">
      <c r="A15" s="3"/>
      <c r="B15" s="3"/>
      <c r="C15" s="25"/>
      <c r="D15" s="125">
        <v>4646967.11</v>
      </c>
      <c r="E15" s="137"/>
    </row>
    <row r="16" spans="1:5" ht="15.75" hidden="1">
      <c r="A16" s="1" t="s">
        <v>9</v>
      </c>
      <c r="B16" s="3"/>
      <c r="C16" s="139"/>
      <c r="D16" s="139"/>
      <c r="E16" s="96"/>
    </row>
    <row r="17" spans="1:5" ht="15.75">
      <c r="A17" s="3"/>
      <c r="B17" s="3"/>
      <c r="C17" s="140"/>
      <c r="D17" s="141"/>
      <c r="E17" s="142"/>
    </row>
    <row r="18" spans="1:5" ht="15.75">
      <c r="A18" s="5" t="s">
        <v>1</v>
      </c>
      <c r="B18" s="5" t="s">
        <v>2</v>
      </c>
      <c r="C18" s="6" t="s">
        <v>6</v>
      </c>
      <c r="D18" s="6" t="s">
        <v>11</v>
      </c>
      <c r="E18" s="6" t="s">
        <v>8</v>
      </c>
    </row>
    <row r="19" spans="1:5" ht="15.75">
      <c r="A19" s="7">
        <v>1031</v>
      </c>
      <c r="B19" s="7">
        <v>5169</v>
      </c>
      <c r="C19" s="25">
        <v>1390000</v>
      </c>
      <c r="D19" s="25">
        <v>1325000</v>
      </c>
      <c r="E19" s="25">
        <f>D19-C19</f>
        <v>-65000</v>
      </c>
    </row>
    <row r="20" spans="1:5" ht="15.75">
      <c r="A20" s="7"/>
      <c r="B20" s="7">
        <v>5139</v>
      </c>
      <c r="C20" s="25">
        <v>450000</v>
      </c>
      <c r="D20" s="25">
        <v>515000</v>
      </c>
      <c r="E20" s="25">
        <f aca="true" t="shared" si="0" ref="E20:E76">D20-C20</f>
        <v>65000</v>
      </c>
    </row>
    <row r="21" spans="1:5" ht="15.75">
      <c r="A21" s="7">
        <v>1036</v>
      </c>
      <c r="B21" s="7">
        <v>5031</v>
      </c>
      <c r="C21" s="25">
        <v>100000</v>
      </c>
      <c r="D21" s="25">
        <v>92000</v>
      </c>
      <c r="E21" s="25">
        <f t="shared" si="0"/>
        <v>-8000</v>
      </c>
    </row>
    <row r="22" spans="1:5" ht="15.75">
      <c r="A22" s="7"/>
      <c r="B22" s="7">
        <v>5032</v>
      </c>
      <c r="C22" s="25">
        <v>36000</v>
      </c>
      <c r="D22" s="25">
        <v>36300</v>
      </c>
      <c r="E22" s="25">
        <f t="shared" si="0"/>
        <v>300</v>
      </c>
    </row>
    <row r="23" spans="1:5" ht="15.75">
      <c r="A23" s="7"/>
      <c r="B23" s="7">
        <v>5132</v>
      </c>
      <c r="C23" s="25">
        <v>2000</v>
      </c>
      <c r="D23" s="25">
        <v>3300</v>
      </c>
      <c r="E23" s="25">
        <f t="shared" si="0"/>
        <v>1300</v>
      </c>
    </row>
    <row r="24" spans="1:5" ht="13.5" customHeight="1">
      <c r="A24" s="7"/>
      <c r="B24" s="7">
        <v>5156</v>
      </c>
      <c r="C24" s="25">
        <v>25000</v>
      </c>
      <c r="D24" s="25">
        <v>35000</v>
      </c>
      <c r="E24" s="25">
        <f t="shared" si="0"/>
        <v>10000</v>
      </c>
    </row>
    <row r="25" spans="1:5" ht="15.75">
      <c r="A25" s="7"/>
      <c r="B25" s="7">
        <v>5171</v>
      </c>
      <c r="C25" s="25">
        <v>50000</v>
      </c>
      <c r="D25" s="25">
        <v>46400</v>
      </c>
      <c r="E25" s="25">
        <f t="shared" si="0"/>
        <v>-3600</v>
      </c>
    </row>
    <row r="26" spans="1:5" ht="15.75">
      <c r="A26" s="7">
        <v>2212</v>
      </c>
      <c r="B26" s="7">
        <v>5171</v>
      </c>
      <c r="C26" s="25">
        <v>600000</v>
      </c>
      <c r="D26" s="25">
        <v>599000</v>
      </c>
      <c r="E26" s="25">
        <f t="shared" si="0"/>
        <v>-1000</v>
      </c>
    </row>
    <row r="27" spans="1:5" ht="15.75">
      <c r="A27" s="7"/>
      <c r="B27" s="7">
        <v>5362</v>
      </c>
      <c r="C27" s="25">
        <v>0</v>
      </c>
      <c r="D27" s="25">
        <v>1000</v>
      </c>
      <c r="E27" s="25">
        <f t="shared" si="0"/>
        <v>1000</v>
      </c>
    </row>
    <row r="28" spans="1:5" ht="15.75">
      <c r="A28" s="7">
        <v>2333</v>
      </c>
      <c r="B28" s="7">
        <v>5169</v>
      </c>
      <c r="C28" s="25">
        <v>400000</v>
      </c>
      <c r="D28" s="25">
        <v>441000</v>
      </c>
      <c r="E28" s="25">
        <f t="shared" si="0"/>
        <v>41000</v>
      </c>
    </row>
    <row r="29" spans="1:5" ht="15.75">
      <c r="A29" s="7"/>
      <c r="B29" s="7">
        <v>6121</v>
      </c>
      <c r="C29" s="25">
        <v>1900000</v>
      </c>
      <c r="D29" s="25">
        <v>1859000</v>
      </c>
      <c r="E29" s="25">
        <f t="shared" si="0"/>
        <v>-41000</v>
      </c>
    </row>
    <row r="30" spans="1:5" ht="15.75">
      <c r="A30" s="7">
        <v>3314</v>
      </c>
      <c r="B30" s="7">
        <v>5162</v>
      </c>
      <c r="C30" s="25">
        <v>4000</v>
      </c>
      <c r="D30" s="25">
        <v>600</v>
      </c>
      <c r="E30" s="25">
        <f t="shared" si="0"/>
        <v>-3400</v>
      </c>
    </row>
    <row r="31" spans="1:5" ht="15.75">
      <c r="A31" s="7"/>
      <c r="B31" s="7">
        <v>5021</v>
      </c>
      <c r="C31" s="25">
        <v>10000</v>
      </c>
      <c r="D31" s="25">
        <v>12700</v>
      </c>
      <c r="E31" s="25">
        <f t="shared" si="0"/>
        <v>2700</v>
      </c>
    </row>
    <row r="32" spans="1:5" ht="15.75">
      <c r="A32" s="5"/>
      <c r="B32" s="7">
        <v>5136</v>
      </c>
      <c r="C32" s="25">
        <v>15000</v>
      </c>
      <c r="D32" s="25">
        <v>15395</v>
      </c>
      <c r="E32" s="25">
        <f t="shared" si="0"/>
        <v>395</v>
      </c>
    </row>
    <row r="33" spans="1:5" ht="15.75">
      <c r="A33" s="5"/>
      <c r="B33" s="7">
        <v>5169</v>
      </c>
      <c r="C33" s="25">
        <v>0</v>
      </c>
      <c r="D33" s="25">
        <v>1900</v>
      </c>
      <c r="E33" s="25">
        <f t="shared" si="0"/>
        <v>1900</v>
      </c>
    </row>
    <row r="34" spans="1:5" ht="15.75">
      <c r="A34" s="5"/>
      <c r="B34" s="7">
        <v>5139</v>
      </c>
      <c r="C34" s="25">
        <v>1000</v>
      </c>
      <c r="D34" s="25">
        <v>0</v>
      </c>
      <c r="E34" s="25">
        <f t="shared" si="0"/>
        <v>-1000</v>
      </c>
    </row>
    <row r="35" spans="1:5" ht="15.75">
      <c r="A35" s="5"/>
      <c r="B35" s="7">
        <v>5168</v>
      </c>
      <c r="C35" s="25">
        <v>1000</v>
      </c>
      <c r="D35" s="25">
        <v>405</v>
      </c>
      <c r="E35" s="25">
        <f t="shared" si="0"/>
        <v>-595</v>
      </c>
    </row>
    <row r="36" spans="1:5" ht="15.75">
      <c r="A36" s="7">
        <v>3399</v>
      </c>
      <c r="B36" s="7">
        <v>5137</v>
      </c>
      <c r="C36" s="25">
        <v>10000</v>
      </c>
      <c r="D36" s="25">
        <v>0</v>
      </c>
      <c r="E36" s="25">
        <f t="shared" si="0"/>
        <v>-10000</v>
      </c>
    </row>
    <row r="37" spans="1:5" ht="15.75">
      <c r="A37" s="5"/>
      <c r="B37" s="7">
        <v>5139</v>
      </c>
      <c r="C37" s="25">
        <v>30000</v>
      </c>
      <c r="D37" s="25">
        <v>5000</v>
      </c>
      <c r="E37" s="25">
        <f t="shared" si="0"/>
        <v>-25000</v>
      </c>
    </row>
    <row r="38" spans="1:5" ht="15.75">
      <c r="A38" s="5"/>
      <c r="B38" s="7">
        <v>5021</v>
      </c>
      <c r="C38" s="25">
        <v>4000</v>
      </c>
      <c r="D38" s="25">
        <v>6000</v>
      </c>
      <c r="E38" s="25">
        <f t="shared" si="0"/>
        <v>2000</v>
      </c>
    </row>
    <row r="39" spans="1:5" ht="15.75">
      <c r="A39" s="5"/>
      <c r="B39" s="7">
        <v>5175</v>
      </c>
      <c r="C39" s="25">
        <v>10000</v>
      </c>
      <c r="D39" s="25">
        <v>29000</v>
      </c>
      <c r="E39" s="25">
        <f t="shared" si="0"/>
        <v>19000</v>
      </c>
    </row>
    <row r="40" spans="1:5" ht="15.75">
      <c r="A40" s="5"/>
      <c r="B40" s="7">
        <v>5194</v>
      </c>
      <c r="C40" s="25">
        <v>4000</v>
      </c>
      <c r="D40" s="25">
        <v>30000</v>
      </c>
      <c r="E40" s="25">
        <f t="shared" si="0"/>
        <v>26000</v>
      </c>
    </row>
    <row r="41" spans="1:5" ht="15.75">
      <c r="A41" s="5"/>
      <c r="B41" s="7">
        <v>5492</v>
      </c>
      <c r="C41" s="25">
        <v>30000</v>
      </c>
      <c r="D41" s="25">
        <v>27000</v>
      </c>
      <c r="E41" s="25">
        <f t="shared" si="0"/>
        <v>-3000</v>
      </c>
    </row>
    <row r="42" spans="1:5" ht="15.75">
      <c r="A42" s="5"/>
      <c r="B42" s="7">
        <v>5169</v>
      </c>
      <c r="C42" s="25">
        <v>118000</v>
      </c>
      <c r="D42" s="25">
        <v>109000</v>
      </c>
      <c r="E42" s="25">
        <f t="shared" si="0"/>
        <v>-9000</v>
      </c>
    </row>
    <row r="43" spans="1:5" ht="15.75">
      <c r="A43" s="7">
        <v>3412</v>
      </c>
      <c r="B43" s="7">
        <v>5151</v>
      </c>
      <c r="C43" s="25">
        <v>3000</v>
      </c>
      <c r="D43" s="25">
        <v>5000</v>
      </c>
      <c r="E43" s="25">
        <f t="shared" si="0"/>
        <v>2000</v>
      </c>
    </row>
    <row r="44" spans="1:5" ht="15.75">
      <c r="A44" s="7"/>
      <c r="B44" s="7">
        <v>5021</v>
      </c>
      <c r="C44" s="25">
        <v>40000</v>
      </c>
      <c r="D44" s="25">
        <v>38000</v>
      </c>
      <c r="E44" s="25">
        <f t="shared" si="0"/>
        <v>-2000</v>
      </c>
    </row>
    <row r="45" spans="1:5" ht="15.75">
      <c r="A45" s="7">
        <v>3631</v>
      </c>
      <c r="B45" s="7">
        <v>5169</v>
      </c>
      <c r="C45" s="25">
        <v>5400</v>
      </c>
      <c r="D45" s="25">
        <v>17000</v>
      </c>
      <c r="E45" s="25">
        <f t="shared" si="0"/>
        <v>11600</v>
      </c>
    </row>
    <row r="46" spans="1:5" ht="15.75">
      <c r="A46" s="7"/>
      <c r="B46" s="7">
        <v>5171</v>
      </c>
      <c r="C46" s="25">
        <v>180000</v>
      </c>
      <c r="D46" s="25">
        <v>168400</v>
      </c>
      <c r="E46" s="25">
        <f t="shared" si="0"/>
        <v>-11600</v>
      </c>
    </row>
    <row r="47" spans="1:5" ht="15.75">
      <c r="A47" s="7">
        <v>3632</v>
      </c>
      <c r="B47" s="7">
        <v>6121</v>
      </c>
      <c r="C47" s="25">
        <v>310000</v>
      </c>
      <c r="D47" s="25">
        <v>290000</v>
      </c>
      <c r="E47" s="25">
        <f t="shared" si="0"/>
        <v>-20000</v>
      </c>
    </row>
    <row r="48" spans="1:5" ht="15.75">
      <c r="A48" s="7"/>
      <c r="B48" s="7">
        <v>5139</v>
      </c>
      <c r="C48" s="25">
        <v>0</v>
      </c>
      <c r="D48" s="25">
        <v>1300</v>
      </c>
      <c r="E48" s="25">
        <f t="shared" si="0"/>
        <v>1300</v>
      </c>
    </row>
    <row r="49" spans="1:5" ht="15.75">
      <c r="A49" s="7"/>
      <c r="B49" s="7">
        <v>5151</v>
      </c>
      <c r="C49" s="25">
        <v>2000</v>
      </c>
      <c r="D49" s="25">
        <v>3300</v>
      </c>
      <c r="E49" s="25">
        <f t="shared" si="0"/>
        <v>1300</v>
      </c>
    </row>
    <row r="50" spans="1:5" ht="15.75">
      <c r="A50" s="7"/>
      <c r="B50" s="7">
        <v>5169</v>
      </c>
      <c r="C50" s="25">
        <v>0</v>
      </c>
      <c r="D50" s="25">
        <v>2500</v>
      </c>
      <c r="E50" s="25">
        <f t="shared" si="0"/>
        <v>2500</v>
      </c>
    </row>
    <row r="51" spans="1:5" ht="15.75">
      <c r="A51" s="7"/>
      <c r="B51" s="7">
        <v>5192</v>
      </c>
      <c r="C51" s="25">
        <v>20000</v>
      </c>
      <c r="D51" s="25">
        <v>34900</v>
      </c>
      <c r="E51" s="25">
        <f t="shared" si="0"/>
        <v>14900</v>
      </c>
    </row>
    <row r="52" spans="1:5" ht="15.75">
      <c r="A52" s="7">
        <v>3639</v>
      </c>
      <c r="B52" s="7">
        <v>6130</v>
      </c>
      <c r="C52" s="25">
        <v>50000</v>
      </c>
      <c r="D52" s="25">
        <v>7000</v>
      </c>
      <c r="E52" s="25">
        <f t="shared" si="0"/>
        <v>-43000</v>
      </c>
    </row>
    <row r="53" spans="1:5" ht="15.75">
      <c r="A53" s="7"/>
      <c r="B53" s="7">
        <v>5132</v>
      </c>
      <c r="C53" s="25">
        <v>3000</v>
      </c>
      <c r="D53" s="25">
        <v>3500</v>
      </c>
      <c r="E53" s="25">
        <f t="shared" si="0"/>
        <v>500</v>
      </c>
    </row>
    <row r="54" spans="1:5" ht="15.75">
      <c r="A54" s="7"/>
      <c r="B54" s="7">
        <v>5137</v>
      </c>
      <c r="C54" s="25">
        <v>10000</v>
      </c>
      <c r="D54" s="25">
        <v>60000</v>
      </c>
      <c r="E54" s="25">
        <f t="shared" si="0"/>
        <v>50000</v>
      </c>
    </row>
    <row r="55" spans="1:5" ht="15.75">
      <c r="A55" s="7"/>
      <c r="B55" s="7">
        <v>5021</v>
      </c>
      <c r="C55" s="25">
        <v>5000</v>
      </c>
      <c r="D55" s="25">
        <v>0</v>
      </c>
      <c r="E55" s="25">
        <f t="shared" si="0"/>
        <v>-5000</v>
      </c>
    </row>
    <row r="56" spans="1:5" ht="15.75">
      <c r="A56" s="7"/>
      <c r="B56" s="7">
        <v>5011</v>
      </c>
      <c r="C56" s="25">
        <v>650000</v>
      </c>
      <c r="D56" s="25">
        <v>584500</v>
      </c>
      <c r="E56" s="25">
        <f t="shared" si="0"/>
        <v>-65500</v>
      </c>
    </row>
    <row r="57" spans="1:5" ht="15.75">
      <c r="A57" s="7"/>
      <c r="B57" s="7">
        <v>5139</v>
      </c>
      <c r="C57" s="25">
        <v>24000</v>
      </c>
      <c r="D57" s="25">
        <v>53000</v>
      </c>
      <c r="E57" s="25">
        <f t="shared" si="0"/>
        <v>29000</v>
      </c>
    </row>
    <row r="58" spans="1:5" ht="15.75">
      <c r="A58" s="7"/>
      <c r="B58" s="7">
        <v>5169</v>
      </c>
      <c r="C58" s="25">
        <v>35000</v>
      </c>
      <c r="D58" s="25">
        <v>60000</v>
      </c>
      <c r="E58" s="25">
        <f t="shared" si="0"/>
        <v>25000</v>
      </c>
    </row>
    <row r="59" spans="1:5" ht="15.75">
      <c r="A59" s="7"/>
      <c r="B59" s="7">
        <v>5171</v>
      </c>
      <c r="C59" s="25">
        <v>20000</v>
      </c>
      <c r="D59" s="25">
        <v>29000</v>
      </c>
      <c r="E59" s="25">
        <f t="shared" si="0"/>
        <v>9000</v>
      </c>
    </row>
    <row r="60" spans="1:5" ht="15.75">
      <c r="A60" s="7">
        <v>3745</v>
      </c>
      <c r="B60" s="7">
        <v>5156</v>
      </c>
      <c r="C60" s="25">
        <v>70000</v>
      </c>
      <c r="D60" s="25">
        <v>99000</v>
      </c>
      <c r="E60" s="25">
        <f t="shared" si="0"/>
        <v>29000</v>
      </c>
    </row>
    <row r="61" spans="1:5" ht="15.75">
      <c r="A61" s="7"/>
      <c r="B61" s="7">
        <v>5169</v>
      </c>
      <c r="C61" s="25">
        <v>100000</v>
      </c>
      <c r="D61" s="25">
        <v>70858</v>
      </c>
      <c r="E61" s="25">
        <f t="shared" si="0"/>
        <v>-29142</v>
      </c>
    </row>
    <row r="62" spans="1:5" ht="15.75">
      <c r="A62" s="7"/>
      <c r="B62" s="7">
        <v>5175</v>
      </c>
      <c r="C62" s="25">
        <v>0</v>
      </c>
      <c r="D62" s="25">
        <v>142</v>
      </c>
      <c r="E62" s="25">
        <f t="shared" si="0"/>
        <v>142</v>
      </c>
    </row>
    <row r="63" spans="1:5" ht="15.75">
      <c r="A63" s="7">
        <v>6112</v>
      </c>
      <c r="B63" s="7">
        <v>5023</v>
      </c>
      <c r="C63" s="25">
        <v>997000</v>
      </c>
      <c r="D63" s="25">
        <v>992000</v>
      </c>
      <c r="E63" s="25">
        <f t="shared" si="0"/>
        <v>-5000</v>
      </c>
    </row>
    <row r="64" spans="1:5" ht="15.75">
      <c r="A64" s="7"/>
      <c r="B64" s="7">
        <v>5031</v>
      </c>
      <c r="C64" s="25">
        <v>170000</v>
      </c>
      <c r="D64" s="25">
        <v>175000</v>
      </c>
      <c r="E64" s="25">
        <f t="shared" si="0"/>
        <v>5000</v>
      </c>
    </row>
    <row r="65" spans="1:5" ht="15.75">
      <c r="A65" s="7">
        <v>6171</v>
      </c>
      <c r="B65" s="7">
        <v>5011</v>
      </c>
      <c r="C65" s="25">
        <v>835000</v>
      </c>
      <c r="D65" s="25">
        <v>841000</v>
      </c>
      <c r="E65" s="25">
        <f>D65-C65</f>
        <v>6000</v>
      </c>
    </row>
    <row r="66" spans="1:5" ht="15.75">
      <c r="A66" s="7"/>
      <c r="B66" s="7">
        <v>5031</v>
      </c>
      <c r="C66" s="25">
        <v>198750</v>
      </c>
      <c r="D66" s="25">
        <v>201500</v>
      </c>
      <c r="E66" s="25">
        <f t="shared" si="0"/>
        <v>2750</v>
      </c>
    </row>
    <row r="67" spans="1:5" ht="15.75">
      <c r="A67" s="7"/>
      <c r="B67" s="7">
        <v>5032</v>
      </c>
      <c r="C67" s="25">
        <v>71550</v>
      </c>
      <c r="D67" s="25">
        <v>82000</v>
      </c>
      <c r="E67" s="25">
        <f t="shared" si="0"/>
        <v>10450</v>
      </c>
    </row>
    <row r="68" spans="1:5" ht="15.75">
      <c r="A68" s="7"/>
      <c r="B68" s="7">
        <v>5136</v>
      </c>
      <c r="C68" s="25">
        <v>8000</v>
      </c>
      <c r="D68" s="25">
        <v>4500</v>
      </c>
      <c r="E68" s="25">
        <f t="shared" si="0"/>
        <v>-3500</v>
      </c>
    </row>
    <row r="69" spans="1:5" ht="15.75">
      <c r="A69" s="7"/>
      <c r="B69" s="7">
        <v>5137</v>
      </c>
      <c r="C69" s="25">
        <v>38000</v>
      </c>
      <c r="D69" s="25">
        <v>31700</v>
      </c>
      <c r="E69" s="25">
        <f t="shared" si="0"/>
        <v>-6300</v>
      </c>
    </row>
    <row r="70" spans="1:5" ht="15.75">
      <c r="A70" s="7"/>
      <c r="B70" s="7">
        <v>5139</v>
      </c>
      <c r="C70" s="25">
        <v>15000</v>
      </c>
      <c r="D70" s="25">
        <v>16000</v>
      </c>
      <c r="E70" s="25">
        <f t="shared" si="0"/>
        <v>1000</v>
      </c>
    </row>
    <row r="71" spans="1:5" ht="15.75">
      <c r="A71" s="7"/>
      <c r="B71" s="7">
        <v>5153</v>
      </c>
      <c r="C71" s="25">
        <v>35000</v>
      </c>
      <c r="D71" s="25">
        <v>13000</v>
      </c>
      <c r="E71" s="25">
        <f t="shared" si="0"/>
        <v>-22000</v>
      </c>
    </row>
    <row r="72" spans="1:5" ht="15.75">
      <c r="A72" s="7"/>
      <c r="B72" s="7">
        <v>5154</v>
      </c>
      <c r="C72" s="25">
        <v>35000</v>
      </c>
      <c r="D72" s="25">
        <v>30000</v>
      </c>
      <c r="E72" s="25">
        <f t="shared" si="0"/>
        <v>-5000</v>
      </c>
    </row>
    <row r="73" spans="1:5" ht="15.75">
      <c r="A73" s="7"/>
      <c r="B73" s="7">
        <v>5161</v>
      </c>
      <c r="C73" s="25">
        <v>12000</v>
      </c>
      <c r="D73" s="25">
        <v>12100</v>
      </c>
      <c r="E73" s="25">
        <f t="shared" si="0"/>
        <v>100</v>
      </c>
    </row>
    <row r="74" spans="1:5" ht="15.75">
      <c r="A74" s="7"/>
      <c r="B74" s="7">
        <v>5168</v>
      </c>
      <c r="C74" s="25">
        <v>40000</v>
      </c>
      <c r="D74" s="25">
        <v>41000</v>
      </c>
      <c r="E74" s="25">
        <f t="shared" si="0"/>
        <v>1000</v>
      </c>
    </row>
    <row r="75" spans="1:5" ht="15.75">
      <c r="A75" s="7"/>
      <c r="B75" s="7">
        <v>5175</v>
      </c>
      <c r="C75" s="25">
        <v>6000</v>
      </c>
      <c r="D75" s="25">
        <v>10500</v>
      </c>
      <c r="E75" s="25">
        <f t="shared" si="0"/>
        <v>4500</v>
      </c>
    </row>
    <row r="76" spans="1:5" ht="15.75">
      <c r="A76" s="7"/>
      <c r="B76" s="7">
        <v>5499</v>
      </c>
      <c r="C76" s="25">
        <v>120000</v>
      </c>
      <c r="D76" s="25">
        <v>131000</v>
      </c>
      <c r="E76" s="25">
        <f t="shared" si="0"/>
        <v>11000</v>
      </c>
    </row>
    <row r="77" spans="1:5" ht="15.75" hidden="1">
      <c r="A77" s="7"/>
      <c r="B77" s="7"/>
      <c r="C77" s="25"/>
      <c r="D77" s="25"/>
      <c r="E77" s="25"/>
    </row>
    <row r="78" spans="1:5" ht="15.75" hidden="1">
      <c r="A78" s="7"/>
      <c r="B78" s="7"/>
      <c r="C78" s="25"/>
      <c r="D78" s="25"/>
      <c r="E78" s="25"/>
    </row>
    <row r="79" spans="1:5" ht="15.75" hidden="1">
      <c r="A79" s="7"/>
      <c r="B79" s="7"/>
      <c r="C79" s="25"/>
      <c r="D79" s="25"/>
      <c r="E79" s="25"/>
    </row>
    <row r="80" spans="1:5" ht="15.75" hidden="1">
      <c r="A80" s="7"/>
      <c r="B80" s="7"/>
      <c r="C80" s="25"/>
      <c r="D80" s="25"/>
      <c r="E80" s="25"/>
    </row>
    <row r="81" spans="1:5" ht="15.75" hidden="1">
      <c r="A81" s="7"/>
      <c r="B81" s="7"/>
      <c r="C81" s="25"/>
      <c r="D81" s="25"/>
      <c r="E81" s="25"/>
    </row>
    <row r="82" spans="1:5" ht="15.75" hidden="1">
      <c r="A82" s="7"/>
      <c r="B82" s="7"/>
      <c r="C82" s="25"/>
      <c r="D82" s="25"/>
      <c r="E82" s="25"/>
    </row>
    <row r="83" spans="1:5" ht="15.75" hidden="1">
      <c r="A83" s="69"/>
      <c r="B83" s="69"/>
      <c r="C83" s="77"/>
      <c r="D83" s="77"/>
      <c r="E83" s="77"/>
    </row>
    <row r="84" spans="1:5" ht="15.75" hidden="1">
      <c r="A84" s="3"/>
      <c r="B84" s="3"/>
      <c r="C84" s="144">
        <v>30890808</v>
      </c>
      <c r="D84" s="144">
        <f>C84+E84</f>
        <v>30901808</v>
      </c>
      <c r="E84" s="144">
        <f>SUM(E76:E82)</f>
        <v>11000</v>
      </c>
    </row>
    <row r="85" spans="1:5" ht="15.75">
      <c r="A85" s="3"/>
      <c r="B85" s="3"/>
      <c r="C85" s="145"/>
      <c r="D85" s="145"/>
      <c r="E85" s="145"/>
    </row>
    <row r="86" spans="1:5" ht="15.75">
      <c r="A86" s="3"/>
      <c r="B86" s="3"/>
      <c r="C86" s="139"/>
      <c r="D86" s="139"/>
      <c r="E86" s="139"/>
    </row>
    <row r="87" spans="1:5" ht="15.75">
      <c r="A87" s="3"/>
      <c r="B87" s="3"/>
      <c r="C87" s="96"/>
      <c r="D87" s="96"/>
      <c r="E87" s="96"/>
    </row>
  </sheetData>
  <sheetProtection/>
  <printOptions/>
  <pageMargins left="1.1023622047244095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6.57421875" style="0" customWidth="1"/>
    <col min="2" max="2" width="22.8515625" style="61" customWidth="1"/>
    <col min="3" max="3" width="20.7109375" style="61" customWidth="1"/>
    <col min="4" max="4" width="23.8515625" style="61" customWidth="1"/>
    <col min="5" max="5" width="21.57421875" style="61" customWidth="1"/>
    <col min="6" max="6" width="20.421875" style="61" customWidth="1"/>
    <col min="7" max="7" width="19.8515625" style="0" customWidth="1"/>
  </cols>
  <sheetData>
    <row r="1" spans="1:6" ht="15">
      <c r="A1" s="64" t="s">
        <v>71</v>
      </c>
      <c r="B1" s="85" t="s">
        <v>68</v>
      </c>
      <c r="C1" s="62" t="s">
        <v>161</v>
      </c>
      <c r="D1" s="86" t="s">
        <v>69</v>
      </c>
      <c r="E1" s="62" t="s">
        <v>95</v>
      </c>
      <c r="F1" s="62" t="s">
        <v>70</v>
      </c>
    </row>
    <row r="2" spans="1:3" ht="15" hidden="1">
      <c r="A2">
        <v>1</v>
      </c>
      <c r="C2" s="63"/>
    </row>
    <row r="3" spans="1:3" ht="15" hidden="1">
      <c r="A3">
        <v>2</v>
      </c>
      <c r="C3" s="63"/>
    </row>
    <row r="4" spans="1:3" ht="15" hidden="1">
      <c r="A4">
        <v>3</v>
      </c>
      <c r="C4" s="63"/>
    </row>
    <row r="5" spans="1:3" ht="15" hidden="1">
      <c r="A5">
        <v>4</v>
      </c>
      <c r="C5" s="63"/>
    </row>
    <row r="6" spans="1:3" ht="15" hidden="1">
      <c r="A6">
        <v>5</v>
      </c>
      <c r="C6" s="63"/>
    </row>
    <row r="7" spans="1:3" ht="15" hidden="1">
      <c r="A7">
        <v>6</v>
      </c>
      <c r="C7" s="63"/>
    </row>
    <row r="8" spans="1:3" ht="15" hidden="1">
      <c r="A8">
        <v>7</v>
      </c>
      <c r="C8" s="63"/>
    </row>
    <row r="9" spans="1:3" ht="15" hidden="1">
      <c r="A9">
        <v>8</v>
      </c>
      <c r="C9" s="63"/>
    </row>
    <row r="10" spans="1:3" ht="15" hidden="1">
      <c r="A10">
        <v>9</v>
      </c>
      <c r="C10" s="63"/>
    </row>
    <row r="11" spans="1:5" ht="15" hidden="1">
      <c r="A11">
        <v>10</v>
      </c>
      <c r="E11" s="65">
        <f>SUM(E2:E8)</f>
        <v>0</v>
      </c>
    </row>
    <row r="12" spans="1:5" ht="15" hidden="1">
      <c r="A12">
        <v>11</v>
      </c>
      <c r="E12" s="65"/>
    </row>
    <row r="13" spans="2:6" ht="15">
      <c r="B13" s="135">
        <v>19959566</v>
      </c>
      <c r="D13" s="135">
        <v>29217066</v>
      </c>
      <c r="F13" s="61">
        <f>B13-D13</f>
        <v>-9257500</v>
      </c>
    </row>
    <row r="14" spans="1:6" ht="15">
      <c r="A14">
        <v>1</v>
      </c>
      <c r="B14" s="135">
        <v>20178566</v>
      </c>
      <c r="D14" s="135">
        <v>29436066</v>
      </c>
      <c r="F14" s="61">
        <f>B14-D14</f>
        <v>-9257500</v>
      </c>
    </row>
    <row r="15" spans="1:6" ht="15">
      <c r="A15">
        <v>2</v>
      </c>
      <c r="B15" s="134">
        <v>20199466</v>
      </c>
      <c r="C15" s="134"/>
      <c r="D15" s="134">
        <v>29658066</v>
      </c>
      <c r="E15" s="110"/>
      <c r="F15" s="61">
        <f aca="true" t="shared" si="0" ref="F15:F23">B15-D15</f>
        <v>-9458600</v>
      </c>
    </row>
    <row r="16" spans="1:6" ht="15">
      <c r="A16">
        <v>3</v>
      </c>
      <c r="B16" s="61">
        <v>20199466</v>
      </c>
      <c r="D16" s="61">
        <v>29858066</v>
      </c>
      <c r="F16" s="61">
        <f t="shared" si="0"/>
        <v>-9658600</v>
      </c>
    </row>
    <row r="17" spans="1:6" ht="15">
      <c r="A17">
        <v>4</v>
      </c>
      <c r="B17" s="61">
        <v>20406324.92</v>
      </c>
      <c r="D17" s="61">
        <v>29858066</v>
      </c>
      <c r="F17" s="61">
        <f t="shared" si="0"/>
        <v>-9451741.079999998</v>
      </c>
    </row>
    <row r="18" spans="1:6" ht="15">
      <c r="A18">
        <v>5</v>
      </c>
      <c r="B18" s="61">
        <v>20406324.92</v>
      </c>
      <c r="D18" s="61">
        <v>29918066</v>
      </c>
      <c r="E18" s="65"/>
      <c r="F18" s="61">
        <f t="shared" si="0"/>
        <v>-9511741.079999998</v>
      </c>
    </row>
    <row r="19" spans="1:6" ht="15">
      <c r="A19">
        <v>6</v>
      </c>
      <c r="B19" s="61">
        <v>20802948.92</v>
      </c>
      <c r="D19" s="61">
        <v>30424690</v>
      </c>
      <c r="F19" s="61">
        <f t="shared" si="0"/>
        <v>-9621741.079999998</v>
      </c>
    </row>
    <row r="20" spans="1:6" ht="15">
      <c r="A20">
        <v>7</v>
      </c>
      <c r="B20" s="61">
        <v>22021788.92</v>
      </c>
      <c r="D20" s="61">
        <v>30560190</v>
      </c>
      <c r="F20" s="61">
        <f t="shared" si="0"/>
        <v>-8538401.079999998</v>
      </c>
    </row>
    <row r="21" spans="1:6" ht="15">
      <c r="A21">
        <v>8</v>
      </c>
      <c r="B21" s="61">
        <v>23110938.89</v>
      </c>
      <c r="D21" s="61">
        <v>31102906</v>
      </c>
      <c r="F21" s="61">
        <f t="shared" si="0"/>
        <v>-7991967.109999999</v>
      </c>
    </row>
    <row r="22" spans="1:6" ht="15">
      <c r="A22">
        <v>9</v>
      </c>
      <c r="B22" s="61">
        <v>23960938.89</v>
      </c>
      <c r="D22" s="61">
        <v>30842906</v>
      </c>
      <c r="F22" s="61">
        <f t="shared" si="0"/>
        <v>-6881967.109999999</v>
      </c>
    </row>
    <row r="23" spans="1:6" ht="15">
      <c r="A23">
        <v>10</v>
      </c>
      <c r="B23" s="61">
        <v>26243840.89</v>
      </c>
      <c r="C23" s="61">
        <f>B23-B13</f>
        <v>6284274.890000001</v>
      </c>
      <c r="D23" s="61">
        <v>30890808</v>
      </c>
      <c r="E23" s="61">
        <f>D23-D13</f>
        <v>1673742</v>
      </c>
      <c r="F23" s="61">
        <f t="shared" si="0"/>
        <v>-4646967.109999999</v>
      </c>
    </row>
    <row r="24" ht="15"/>
    <row r="25" ht="15"/>
    <row r="26" ht="15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P18" sqref="P18"/>
    </sheetView>
  </sheetViews>
  <sheetFormatPr defaultColWidth="9.140625" defaultRowHeight="15" customHeight="1"/>
  <cols>
    <col min="1" max="1" width="8.140625" style="35" customWidth="1"/>
    <col min="2" max="2" width="7.140625" style="35" customWidth="1"/>
    <col min="3" max="3" width="19.7109375" style="91" customWidth="1"/>
    <col min="4" max="4" width="20.7109375" style="91" customWidth="1"/>
    <col min="5" max="5" width="20.57421875" style="116" customWidth="1"/>
    <col min="6" max="16384" width="9.140625" style="35" customWidth="1"/>
  </cols>
  <sheetData>
    <row r="1" spans="1:5" ht="15" customHeight="1">
      <c r="A1" s="31"/>
      <c r="B1" s="34"/>
      <c r="C1" s="87"/>
      <c r="D1" s="87"/>
      <c r="E1" s="111"/>
    </row>
    <row r="2" spans="1:5" ht="15" customHeight="1">
      <c r="A2" s="37" t="s">
        <v>1</v>
      </c>
      <c r="B2" s="37" t="s">
        <v>2</v>
      </c>
      <c r="C2" s="88" t="s">
        <v>90</v>
      </c>
      <c r="D2" s="88" t="s">
        <v>91</v>
      </c>
      <c r="E2" s="112" t="s">
        <v>8</v>
      </c>
    </row>
    <row r="3" spans="1:5" ht="15" customHeight="1">
      <c r="A3" s="117">
        <v>1031</v>
      </c>
      <c r="B3" s="117">
        <v>5139</v>
      </c>
      <c r="C3" s="118">
        <v>360000</v>
      </c>
      <c r="D3" s="118">
        <v>364000</v>
      </c>
      <c r="E3" s="119">
        <f>D3-C3</f>
        <v>4000</v>
      </c>
    </row>
    <row r="4" spans="1:5" ht="15" customHeight="1">
      <c r="A4" s="117">
        <v>1031</v>
      </c>
      <c r="B4" s="117">
        <v>5169</v>
      </c>
      <c r="C4" s="118">
        <v>680000</v>
      </c>
      <c r="D4" s="118">
        <v>676000</v>
      </c>
      <c r="E4" s="119">
        <f>D4-C4</f>
        <v>-4000</v>
      </c>
    </row>
    <row r="5" spans="1:5" ht="15" customHeight="1">
      <c r="A5" s="117">
        <v>1032</v>
      </c>
      <c r="B5" s="117">
        <v>5192</v>
      </c>
      <c r="C5" s="118">
        <v>0</v>
      </c>
      <c r="D5" s="118">
        <v>1000</v>
      </c>
      <c r="E5" s="119">
        <f>D5-C5</f>
        <v>1000</v>
      </c>
    </row>
    <row r="6" spans="1:5" ht="15" customHeight="1">
      <c r="A6" s="117">
        <v>1032</v>
      </c>
      <c r="B6" s="117">
        <v>5169</v>
      </c>
      <c r="C6" s="118">
        <v>2100000</v>
      </c>
      <c r="D6" s="118">
        <v>2099000</v>
      </c>
      <c r="E6" s="119">
        <f>D6-C6</f>
        <v>-1000</v>
      </c>
    </row>
    <row r="7" spans="1:5" ht="15" customHeight="1">
      <c r="A7" s="120">
        <v>1036</v>
      </c>
      <c r="B7" s="117">
        <v>5011</v>
      </c>
      <c r="C7" s="118">
        <v>385000</v>
      </c>
      <c r="D7" s="118">
        <v>386000</v>
      </c>
      <c r="E7" s="119">
        <f>D7-C7</f>
        <v>1000</v>
      </c>
    </row>
    <row r="8" spans="1:5" ht="15" customHeight="1">
      <c r="A8" s="117">
        <v>1036</v>
      </c>
      <c r="B8" s="117">
        <v>5031</v>
      </c>
      <c r="C8" s="118">
        <v>95000</v>
      </c>
      <c r="D8" s="118">
        <v>96200</v>
      </c>
      <c r="E8" s="119">
        <f aca="true" t="shared" si="0" ref="E8:E56">D8-C8</f>
        <v>1200</v>
      </c>
    </row>
    <row r="9" spans="1:5" ht="15" customHeight="1">
      <c r="A9" s="117">
        <v>1036</v>
      </c>
      <c r="B9" s="117">
        <v>5032</v>
      </c>
      <c r="C9" s="118">
        <v>34000</v>
      </c>
      <c r="D9" s="118">
        <v>35000</v>
      </c>
      <c r="E9" s="119">
        <f t="shared" si="0"/>
        <v>1000</v>
      </c>
    </row>
    <row r="10" spans="1:5" ht="15" customHeight="1">
      <c r="A10" s="117">
        <v>1036</v>
      </c>
      <c r="B10" s="117">
        <v>5156</v>
      </c>
      <c r="C10" s="118">
        <v>25000</v>
      </c>
      <c r="D10" s="118">
        <v>27000</v>
      </c>
      <c r="E10" s="119">
        <f t="shared" si="0"/>
        <v>2000</v>
      </c>
    </row>
    <row r="11" spans="1:5" ht="15" customHeight="1">
      <c r="A11" s="117">
        <v>1036</v>
      </c>
      <c r="B11" s="117">
        <v>5173</v>
      </c>
      <c r="C11" s="118">
        <v>2500</v>
      </c>
      <c r="D11" s="118">
        <v>3100</v>
      </c>
      <c r="E11" s="119">
        <f t="shared" si="0"/>
        <v>600</v>
      </c>
    </row>
    <row r="12" spans="1:5" ht="15" customHeight="1">
      <c r="A12" s="117">
        <v>1036</v>
      </c>
      <c r="B12" s="117">
        <v>5171</v>
      </c>
      <c r="C12" s="118">
        <v>65000</v>
      </c>
      <c r="D12" s="118">
        <v>59200</v>
      </c>
      <c r="E12" s="119">
        <f t="shared" si="0"/>
        <v>-5800</v>
      </c>
    </row>
    <row r="13" spans="1:5" ht="15" customHeight="1">
      <c r="A13" s="117">
        <v>1037</v>
      </c>
      <c r="B13" s="117">
        <v>5139</v>
      </c>
      <c r="C13" s="118">
        <v>400000</v>
      </c>
      <c r="D13" s="118">
        <v>506000</v>
      </c>
      <c r="E13" s="119">
        <f t="shared" si="0"/>
        <v>106000</v>
      </c>
    </row>
    <row r="14" spans="1:5" ht="15" customHeight="1">
      <c r="A14" s="117">
        <v>1037</v>
      </c>
      <c r="B14" s="117">
        <v>5169</v>
      </c>
      <c r="C14" s="118">
        <v>400000</v>
      </c>
      <c r="D14" s="118">
        <v>294000</v>
      </c>
      <c r="E14" s="119">
        <f t="shared" si="0"/>
        <v>-106000</v>
      </c>
    </row>
    <row r="15" spans="1:5" ht="15" customHeight="1">
      <c r="A15" s="117">
        <v>2333</v>
      </c>
      <c r="B15" s="117">
        <v>5362</v>
      </c>
      <c r="C15" s="118">
        <v>0</v>
      </c>
      <c r="D15" s="118">
        <v>3000</v>
      </c>
      <c r="E15" s="119">
        <f t="shared" si="0"/>
        <v>3000</v>
      </c>
    </row>
    <row r="16" spans="1:5" ht="15" customHeight="1">
      <c r="A16" s="117">
        <v>2333</v>
      </c>
      <c r="B16" s="117">
        <v>5169</v>
      </c>
      <c r="C16" s="118">
        <v>210180</v>
      </c>
      <c r="D16" s="118">
        <v>207180</v>
      </c>
      <c r="E16" s="119">
        <f t="shared" si="0"/>
        <v>-3000</v>
      </c>
    </row>
    <row r="17" spans="1:5" ht="15" customHeight="1">
      <c r="A17" s="117">
        <v>3314</v>
      </c>
      <c r="B17" s="117">
        <v>5168</v>
      </c>
      <c r="C17" s="118">
        <v>1000</v>
      </c>
      <c r="D17" s="118">
        <v>2000</v>
      </c>
      <c r="E17" s="119">
        <f t="shared" si="0"/>
        <v>1000</v>
      </c>
    </row>
    <row r="18" spans="1:5" ht="15" customHeight="1">
      <c r="A18" s="117">
        <v>3314</v>
      </c>
      <c r="B18" s="117">
        <v>5139</v>
      </c>
      <c r="C18" s="118">
        <v>1000</v>
      </c>
      <c r="D18" s="118">
        <v>0</v>
      </c>
      <c r="E18" s="119">
        <f t="shared" si="0"/>
        <v>-1000</v>
      </c>
    </row>
    <row r="19" spans="1:5" ht="15" customHeight="1">
      <c r="A19" s="117">
        <v>3399</v>
      </c>
      <c r="B19" s="117">
        <v>5021</v>
      </c>
      <c r="C19" s="118">
        <v>0</v>
      </c>
      <c r="D19" s="118">
        <v>3000</v>
      </c>
      <c r="E19" s="119">
        <f t="shared" si="0"/>
        <v>3000</v>
      </c>
    </row>
    <row r="20" spans="1:5" ht="15" customHeight="1">
      <c r="A20" s="117">
        <v>3399</v>
      </c>
      <c r="B20" s="117">
        <v>5139</v>
      </c>
      <c r="C20" s="118">
        <v>30000</v>
      </c>
      <c r="D20" s="118">
        <v>26000</v>
      </c>
      <c r="E20" s="119">
        <f t="shared" si="0"/>
        <v>-4000</v>
      </c>
    </row>
    <row r="21" spans="1:5" ht="15" customHeight="1">
      <c r="A21" s="117">
        <v>3399</v>
      </c>
      <c r="B21" s="117">
        <v>5492</v>
      </c>
      <c r="C21" s="118">
        <v>46000</v>
      </c>
      <c r="D21" s="118">
        <v>53750</v>
      </c>
      <c r="E21" s="119">
        <f t="shared" si="0"/>
        <v>7750</v>
      </c>
    </row>
    <row r="22" spans="1:5" ht="15" customHeight="1">
      <c r="A22" s="117">
        <v>3399</v>
      </c>
      <c r="B22" s="117">
        <v>5169</v>
      </c>
      <c r="C22" s="118">
        <v>73000</v>
      </c>
      <c r="D22" s="118">
        <v>68000</v>
      </c>
      <c r="E22" s="119">
        <f t="shared" si="0"/>
        <v>-5000</v>
      </c>
    </row>
    <row r="23" spans="1:5" ht="15" customHeight="1">
      <c r="A23" s="117">
        <v>3399</v>
      </c>
      <c r="B23" s="117">
        <v>5175</v>
      </c>
      <c r="C23" s="118">
        <v>20000</v>
      </c>
      <c r="D23" s="118">
        <v>18250</v>
      </c>
      <c r="E23" s="119">
        <f t="shared" si="0"/>
        <v>-1750</v>
      </c>
    </row>
    <row r="24" spans="1:5" ht="15" customHeight="1">
      <c r="A24" s="117">
        <v>3631</v>
      </c>
      <c r="B24" s="117">
        <v>5137</v>
      </c>
      <c r="C24" s="118">
        <v>0</v>
      </c>
      <c r="D24" s="121">
        <v>47000</v>
      </c>
      <c r="E24" s="119">
        <f t="shared" si="0"/>
        <v>47000</v>
      </c>
    </row>
    <row r="25" spans="1:5" ht="15" customHeight="1">
      <c r="A25" s="117">
        <v>3631</v>
      </c>
      <c r="B25" s="117">
        <v>5171</v>
      </c>
      <c r="C25" s="118">
        <v>200000</v>
      </c>
      <c r="D25" s="121">
        <v>153000</v>
      </c>
      <c r="E25" s="119">
        <f t="shared" si="0"/>
        <v>-47000</v>
      </c>
    </row>
    <row r="26" spans="1:5" ht="15" customHeight="1">
      <c r="A26" s="117">
        <v>3632</v>
      </c>
      <c r="B26" s="117">
        <v>5139</v>
      </c>
      <c r="C26" s="118">
        <v>0</v>
      </c>
      <c r="D26" s="121">
        <v>500</v>
      </c>
      <c r="E26" s="119">
        <f t="shared" si="0"/>
        <v>500</v>
      </c>
    </row>
    <row r="27" spans="1:5" ht="15" customHeight="1">
      <c r="A27" s="117">
        <v>3632</v>
      </c>
      <c r="B27" s="117">
        <v>5171</v>
      </c>
      <c r="C27" s="118">
        <v>184000</v>
      </c>
      <c r="D27" s="121">
        <v>183500</v>
      </c>
      <c r="E27" s="119">
        <f t="shared" si="0"/>
        <v>-500</v>
      </c>
    </row>
    <row r="28" spans="1:5" ht="15" customHeight="1">
      <c r="A28" s="117">
        <v>3639</v>
      </c>
      <c r="B28" s="117">
        <v>5032</v>
      </c>
      <c r="C28" s="118">
        <v>52000</v>
      </c>
      <c r="D28" s="121">
        <v>53000</v>
      </c>
      <c r="E28" s="119">
        <f t="shared" si="0"/>
        <v>1000</v>
      </c>
    </row>
    <row r="29" spans="1:5" ht="15" customHeight="1">
      <c r="A29" s="117">
        <v>3639</v>
      </c>
      <c r="B29" s="117">
        <v>5137</v>
      </c>
      <c r="C29" s="118">
        <v>0</v>
      </c>
      <c r="D29" s="121">
        <v>80000</v>
      </c>
      <c r="E29" s="119">
        <f t="shared" si="0"/>
        <v>80000</v>
      </c>
    </row>
    <row r="30" spans="1:5" ht="15" customHeight="1">
      <c r="A30" s="117">
        <v>3639</v>
      </c>
      <c r="B30" s="117">
        <v>5139</v>
      </c>
      <c r="C30" s="118">
        <v>24000</v>
      </c>
      <c r="D30" s="121">
        <v>31500</v>
      </c>
      <c r="E30" s="119">
        <f t="shared" si="0"/>
        <v>7500</v>
      </c>
    </row>
    <row r="31" spans="1:5" ht="15" customHeight="1">
      <c r="A31" s="117">
        <v>3639</v>
      </c>
      <c r="B31" s="117">
        <v>6130</v>
      </c>
      <c r="C31" s="118">
        <v>44000</v>
      </c>
      <c r="D31" s="121">
        <v>0</v>
      </c>
      <c r="E31" s="119">
        <f t="shared" si="0"/>
        <v>-44000</v>
      </c>
    </row>
    <row r="32" spans="1:5" ht="15" customHeight="1">
      <c r="A32" s="117">
        <v>3639</v>
      </c>
      <c r="B32" s="117">
        <v>5171</v>
      </c>
      <c r="C32" s="118">
        <v>40000</v>
      </c>
      <c r="D32" s="118">
        <v>7000</v>
      </c>
      <c r="E32" s="119">
        <f t="shared" si="0"/>
        <v>-33000</v>
      </c>
    </row>
    <row r="33" spans="1:5" ht="15" customHeight="1">
      <c r="A33" s="117">
        <v>3639</v>
      </c>
      <c r="B33" s="117">
        <v>5169</v>
      </c>
      <c r="C33" s="118">
        <v>35000</v>
      </c>
      <c r="D33" s="121">
        <v>23500</v>
      </c>
      <c r="E33" s="119">
        <f t="shared" si="0"/>
        <v>-11500</v>
      </c>
    </row>
    <row r="34" spans="1:5" ht="15" customHeight="1">
      <c r="A34" s="117">
        <v>3745</v>
      </c>
      <c r="B34" s="117">
        <v>5132</v>
      </c>
      <c r="C34" s="118">
        <v>3000</v>
      </c>
      <c r="D34" s="121">
        <v>4000</v>
      </c>
      <c r="E34" s="119">
        <f t="shared" si="0"/>
        <v>1000</v>
      </c>
    </row>
    <row r="35" spans="1:5" ht="15" customHeight="1">
      <c r="A35" s="117">
        <v>3745</v>
      </c>
      <c r="B35" s="117">
        <v>5139</v>
      </c>
      <c r="C35" s="118">
        <v>10000</v>
      </c>
      <c r="D35" s="121">
        <v>20000</v>
      </c>
      <c r="E35" s="119">
        <f t="shared" si="0"/>
        <v>10000</v>
      </c>
    </row>
    <row r="36" spans="1:5" ht="15" customHeight="1">
      <c r="A36" s="117">
        <v>3745</v>
      </c>
      <c r="B36" s="117">
        <v>5156</v>
      </c>
      <c r="C36" s="118">
        <v>60000</v>
      </c>
      <c r="D36" s="121">
        <v>80000</v>
      </c>
      <c r="E36" s="119">
        <f t="shared" si="0"/>
        <v>20000</v>
      </c>
    </row>
    <row r="37" spans="1:5" ht="15" customHeight="1">
      <c r="A37" s="117">
        <v>3745</v>
      </c>
      <c r="B37" s="117">
        <v>5171</v>
      </c>
      <c r="C37" s="118">
        <v>25000</v>
      </c>
      <c r="D37" s="121">
        <v>100000</v>
      </c>
      <c r="E37" s="119">
        <f t="shared" si="0"/>
        <v>75000</v>
      </c>
    </row>
    <row r="38" spans="1:5" ht="15" customHeight="1">
      <c r="A38" s="117">
        <v>3745</v>
      </c>
      <c r="B38" s="117">
        <v>5499</v>
      </c>
      <c r="C38" s="118">
        <v>1000</v>
      </c>
      <c r="D38" s="121">
        <v>2500</v>
      </c>
      <c r="E38" s="119">
        <f t="shared" si="0"/>
        <v>1500</v>
      </c>
    </row>
    <row r="39" spans="1:5" ht="15" customHeight="1">
      <c r="A39" s="117">
        <v>3745</v>
      </c>
      <c r="B39" s="117">
        <v>5011</v>
      </c>
      <c r="C39" s="118">
        <v>517000</v>
      </c>
      <c r="D39" s="121">
        <v>409500</v>
      </c>
      <c r="E39" s="119">
        <f t="shared" si="0"/>
        <v>-107500</v>
      </c>
    </row>
    <row r="40" spans="1:5" ht="15" customHeight="1">
      <c r="A40" s="117">
        <v>6171</v>
      </c>
      <c r="B40" s="117">
        <v>5011</v>
      </c>
      <c r="C40" s="118">
        <v>760000</v>
      </c>
      <c r="D40" s="121">
        <v>785000</v>
      </c>
      <c r="E40" s="119">
        <f t="shared" si="0"/>
        <v>25000</v>
      </c>
    </row>
    <row r="41" spans="1:5" ht="15" customHeight="1">
      <c r="A41" s="117">
        <v>6171</v>
      </c>
      <c r="B41" s="117">
        <v>5021</v>
      </c>
      <c r="C41" s="118">
        <v>20000</v>
      </c>
      <c r="D41" s="121">
        <v>16000</v>
      </c>
      <c r="E41" s="119">
        <f t="shared" si="0"/>
        <v>-4000</v>
      </c>
    </row>
    <row r="42" spans="1:5" ht="15" customHeight="1">
      <c r="A42" s="117">
        <v>6171</v>
      </c>
      <c r="B42" s="117">
        <v>5032</v>
      </c>
      <c r="C42" s="118">
        <v>70000</v>
      </c>
      <c r="D42" s="121">
        <v>78000</v>
      </c>
      <c r="E42" s="119">
        <f t="shared" si="0"/>
        <v>8000</v>
      </c>
    </row>
    <row r="43" spans="1:5" ht="15" customHeight="1">
      <c r="A43" s="117">
        <v>6171</v>
      </c>
      <c r="B43" s="117">
        <v>5137</v>
      </c>
      <c r="C43" s="118">
        <v>5000</v>
      </c>
      <c r="D43" s="121">
        <v>6000</v>
      </c>
      <c r="E43" s="119">
        <f t="shared" si="0"/>
        <v>1000</v>
      </c>
    </row>
    <row r="44" spans="1:5" ht="15" customHeight="1">
      <c r="A44" s="117">
        <v>6171</v>
      </c>
      <c r="B44" s="117">
        <v>5139</v>
      </c>
      <c r="C44" s="118">
        <v>20000</v>
      </c>
      <c r="D44" s="121">
        <v>27200</v>
      </c>
      <c r="E44" s="122">
        <f t="shared" si="0"/>
        <v>7200</v>
      </c>
    </row>
    <row r="45" spans="1:5" ht="15" customHeight="1">
      <c r="A45" s="117">
        <v>6171</v>
      </c>
      <c r="B45" s="117">
        <v>5151</v>
      </c>
      <c r="C45" s="118">
        <v>2000</v>
      </c>
      <c r="D45" s="121">
        <v>2500</v>
      </c>
      <c r="E45" s="122">
        <f t="shared" si="0"/>
        <v>500</v>
      </c>
    </row>
    <row r="46" spans="1:5" ht="15" customHeight="1">
      <c r="A46" s="117">
        <v>6171</v>
      </c>
      <c r="B46" s="117">
        <v>5153</v>
      </c>
      <c r="C46" s="118">
        <v>35000</v>
      </c>
      <c r="D46" s="121">
        <v>23500</v>
      </c>
      <c r="E46" s="122">
        <f t="shared" si="0"/>
        <v>-11500</v>
      </c>
    </row>
    <row r="47" spans="1:5" ht="15" customHeight="1">
      <c r="A47" s="117">
        <v>6171</v>
      </c>
      <c r="B47" s="117">
        <v>5154</v>
      </c>
      <c r="C47" s="118">
        <v>22000</v>
      </c>
      <c r="D47" s="121">
        <v>30000</v>
      </c>
      <c r="E47" s="122">
        <f t="shared" si="0"/>
        <v>8000</v>
      </c>
    </row>
    <row r="48" spans="1:5" ht="15" customHeight="1">
      <c r="A48" s="117">
        <v>6171</v>
      </c>
      <c r="B48" s="117">
        <v>5161</v>
      </c>
      <c r="C48" s="118">
        <v>13000</v>
      </c>
      <c r="D48" s="121">
        <v>9000</v>
      </c>
      <c r="E48" s="122">
        <f t="shared" si="0"/>
        <v>-4000</v>
      </c>
    </row>
    <row r="49" spans="1:5" ht="15" customHeight="1">
      <c r="A49" s="117">
        <v>6171</v>
      </c>
      <c r="B49" s="117">
        <v>5162</v>
      </c>
      <c r="C49" s="118">
        <v>35000</v>
      </c>
      <c r="D49" s="121">
        <v>35500</v>
      </c>
      <c r="E49" s="122">
        <f t="shared" si="0"/>
        <v>500</v>
      </c>
    </row>
    <row r="50" spans="1:5" ht="15" customHeight="1">
      <c r="A50" s="117">
        <v>6171</v>
      </c>
      <c r="B50" s="117">
        <v>5168</v>
      </c>
      <c r="C50" s="118">
        <v>40000</v>
      </c>
      <c r="D50" s="121">
        <v>42200</v>
      </c>
      <c r="E50" s="122">
        <f t="shared" si="0"/>
        <v>2200</v>
      </c>
    </row>
    <row r="51" spans="1:5" ht="15" customHeight="1">
      <c r="A51" s="117">
        <v>6171</v>
      </c>
      <c r="B51" s="117">
        <v>5169</v>
      </c>
      <c r="C51" s="118">
        <v>40000</v>
      </c>
      <c r="D51" s="121">
        <v>45100</v>
      </c>
      <c r="E51" s="122">
        <f t="shared" si="0"/>
        <v>5100</v>
      </c>
    </row>
    <row r="52" spans="1:5" ht="15" customHeight="1">
      <c r="A52" s="117">
        <v>6171</v>
      </c>
      <c r="B52" s="117">
        <v>5171</v>
      </c>
      <c r="C52" s="118">
        <v>5000</v>
      </c>
      <c r="D52" s="121">
        <v>0</v>
      </c>
      <c r="E52" s="122">
        <f t="shared" si="0"/>
        <v>-5000</v>
      </c>
    </row>
    <row r="53" spans="1:5" ht="15" customHeight="1">
      <c r="A53" s="117">
        <v>6171</v>
      </c>
      <c r="B53" s="117">
        <v>5172</v>
      </c>
      <c r="C53" s="118">
        <v>5000</v>
      </c>
      <c r="D53" s="121">
        <v>0</v>
      </c>
      <c r="E53" s="122">
        <f t="shared" si="0"/>
        <v>-5000</v>
      </c>
    </row>
    <row r="54" spans="1:5" ht="15" customHeight="1">
      <c r="A54" s="117">
        <v>6171</v>
      </c>
      <c r="B54" s="117">
        <v>5173</v>
      </c>
      <c r="C54" s="118">
        <v>38000</v>
      </c>
      <c r="D54" s="121">
        <v>23600</v>
      </c>
      <c r="E54" s="122">
        <f t="shared" si="0"/>
        <v>-14400</v>
      </c>
    </row>
    <row r="55" spans="1:5" ht="15" customHeight="1">
      <c r="A55" s="117">
        <v>6171</v>
      </c>
      <c r="B55" s="117">
        <v>5175</v>
      </c>
      <c r="C55" s="118">
        <v>6000</v>
      </c>
      <c r="D55" s="121">
        <v>1700</v>
      </c>
      <c r="E55" s="122">
        <f t="shared" si="0"/>
        <v>-4300</v>
      </c>
    </row>
    <row r="56" spans="1:5" ht="15" customHeight="1">
      <c r="A56" s="117">
        <v>6171</v>
      </c>
      <c r="B56" s="117">
        <v>5321</v>
      </c>
      <c r="C56" s="118">
        <v>12000</v>
      </c>
      <c r="D56" s="121">
        <v>2700</v>
      </c>
      <c r="E56" s="122">
        <f t="shared" si="0"/>
        <v>-9300</v>
      </c>
    </row>
    <row r="57" spans="1:5" ht="15" customHeight="1">
      <c r="A57" s="39"/>
      <c r="B57" s="39"/>
      <c r="C57" s="89"/>
      <c r="D57" s="90"/>
      <c r="E57" s="113"/>
    </row>
    <row r="58" spans="1:5" ht="15" customHeight="1">
      <c r="A58" s="39"/>
      <c r="B58" s="39"/>
      <c r="C58" s="89"/>
      <c r="D58" s="90"/>
      <c r="E58" s="113"/>
    </row>
    <row r="59" spans="1:5" ht="15" customHeight="1">
      <c r="A59" s="39"/>
      <c r="B59" s="39"/>
      <c r="C59" s="89"/>
      <c r="D59" s="90"/>
      <c r="E59" s="113"/>
    </row>
    <row r="60" spans="1:5" ht="15" customHeight="1">
      <c r="A60" s="39"/>
      <c r="B60" s="39"/>
      <c r="C60" s="89"/>
      <c r="D60" s="90"/>
      <c r="E60" s="113"/>
    </row>
    <row r="61" spans="1:5" ht="15" customHeight="1">
      <c r="A61" s="39"/>
      <c r="B61" s="39"/>
      <c r="C61" s="89"/>
      <c r="D61" s="90"/>
      <c r="E61" s="113"/>
    </row>
    <row r="62" spans="1:5" ht="15" customHeight="1">
      <c r="A62" s="39"/>
      <c r="B62" s="39"/>
      <c r="C62" s="89"/>
      <c r="D62" s="90"/>
      <c r="E62" s="113"/>
    </row>
    <row r="63" spans="1:5" ht="15" customHeight="1">
      <c r="A63" s="39"/>
      <c r="B63" s="39"/>
      <c r="C63" s="89"/>
      <c r="D63" s="90"/>
      <c r="E63" s="114"/>
    </row>
    <row r="64" spans="1:5" ht="15" customHeight="1">
      <c r="A64" s="39"/>
      <c r="B64" s="39"/>
      <c r="C64" s="89"/>
      <c r="D64" s="90"/>
      <c r="E64" s="114"/>
    </row>
    <row r="65" spans="1:5" ht="15" customHeight="1">
      <c r="A65" s="34"/>
      <c r="B65" s="34"/>
      <c r="C65" s="87" t="s">
        <v>88</v>
      </c>
      <c r="D65" s="87"/>
      <c r="E65" s="115"/>
    </row>
    <row r="66" spans="1:5" ht="15" customHeight="1">
      <c r="A66" s="34"/>
      <c r="B66" s="34"/>
      <c r="C66" s="87" t="s">
        <v>85</v>
      </c>
      <c r="D66" s="87"/>
      <c r="E66" s="115"/>
    </row>
    <row r="67" spans="1:5" ht="15" customHeight="1">
      <c r="A67" s="34"/>
      <c r="B67" s="34"/>
      <c r="C67" s="87" t="s">
        <v>86</v>
      </c>
      <c r="D67" s="87"/>
      <c r="E67" s="111"/>
    </row>
    <row r="68" spans="1:5" ht="15" customHeight="1">
      <c r="A68" s="34"/>
      <c r="B68" s="34"/>
      <c r="C68" s="87" t="s">
        <v>87</v>
      </c>
      <c r="D68" s="87"/>
      <c r="E68" s="111"/>
    </row>
  </sheetData>
  <sheetProtection/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C10" sqref="C10"/>
    </sheetView>
  </sheetViews>
  <sheetFormatPr defaultColWidth="9.140625" defaultRowHeight="15"/>
  <cols>
    <col min="3" max="3" width="12.7109375" style="0" customWidth="1"/>
    <col min="4" max="4" width="9.00390625" style="0" customWidth="1"/>
    <col min="5" max="5" width="36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195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 hidden="1">
      <c r="A5" s="5"/>
      <c r="B5" s="7">
        <v>1211</v>
      </c>
      <c r="C5" s="5"/>
      <c r="D5" s="5"/>
      <c r="E5" s="8" t="s">
        <v>89</v>
      </c>
      <c r="F5" s="9">
        <v>5790000</v>
      </c>
      <c r="G5" s="9">
        <v>6190000</v>
      </c>
      <c r="H5" s="9">
        <f aca="true" t="shared" si="0" ref="H5:H11">G5-F5</f>
        <v>400000</v>
      </c>
    </row>
    <row r="6" spans="1:8" ht="15.75">
      <c r="A6" s="5"/>
      <c r="B6" s="7">
        <v>1122</v>
      </c>
      <c r="C6" s="5"/>
      <c r="D6" s="5"/>
      <c r="E6" s="29" t="s">
        <v>199</v>
      </c>
      <c r="F6" s="30">
        <v>400000</v>
      </c>
      <c r="G6" s="30">
        <v>500000</v>
      </c>
      <c r="H6" s="30">
        <f t="shared" si="0"/>
        <v>100000</v>
      </c>
    </row>
    <row r="7" spans="1:8" ht="15.75">
      <c r="A7" s="5"/>
      <c r="B7" s="7">
        <v>4116</v>
      </c>
      <c r="C7" s="5">
        <v>13013</v>
      </c>
      <c r="D7" s="92"/>
      <c r="E7" s="29" t="s">
        <v>192</v>
      </c>
      <c r="F7" s="30">
        <v>0</v>
      </c>
      <c r="G7" s="30">
        <v>224000</v>
      </c>
      <c r="H7" s="30">
        <f t="shared" si="0"/>
        <v>224000</v>
      </c>
    </row>
    <row r="8" spans="1:8" ht="15.75">
      <c r="A8" s="5"/>
      <c r="B8" s="7">
        <v>4116</v>
      </c>
      <c r="C8" s="5">
        <v>29015</v>
      </c>
      <c r="D8" s="92"/>
      <c r="E8" s="29" t="s">
        <v>193</v>
      </c>
      <c r="F8" s="30">
        <v>0</v>
      </c>
      <c r="G8" s="30">
        <v>455690</v>
      </c>
      <c r="H8" s="30">
        <f t="shared" si="0"/>
        <v>455690</v>
      </c>
    </row>
    <row r="9" spans="1:8" ht="15.75">
      <c r="A9" s="5"/>
      <c r="B9" s="7">
        <v>4116</v>
      </c>
      <c r="C9" s="5">
        <v>170529031</v>
      </c>
      <c r="D9" s="5"/>
      <c r="E9" s="29" t="s">
        <v>194</v>
      </c>
      <c r="F9" s="30">
        <v>0</v>
      </c>
      <c r="G9" s="30">
        <v>49032</v>
      </c>
      <c r="H9" s="30">
        <f t="shared" si="0"/>
        <v>49032</v>
      </c>
    </row>
    <row r="10" spans="1:8" ht="15.75">
      <c r="A10" s="5">
        <v>3769</v>
      </c>
      <c r="B10" s="7">
        <v>2212</v>
      </c>
      <c r="C10" s="5"/>
      <c r="D10" s="5"/>
      <c r="E10" s="29" t="s">
        <v>207</v>
      </c>
      <c r="F10" s="30">
        <v>0</v>
      </c>
      <c r="G10" s="30">
        <v>10000</v>
      </c>
      <c r="H10" s="30">
        <f t="shared" si="0"/>
        <v>10000</v>
      </c>
    </row>
    <row r="11" spans="1:8" ht="15.75">
      <c r="A11" s="5">
        <v>6171</v>
      </c>
      <c r="B11" s="7">
        <v>2111</v>
      </c>
      <c r="C11" s="5"/>
      <c r="D11" s="5"/>
      <c r="E11" s="29" t="s">
        <v>197</v>
      </c>
      <c r="F11" s="30">
        <v>0</v>
      </c>
      <c r="G11" s="30">
        <v>10000</v>
      </c>
      <c r="H11" s="30">
        <f t="shared" si="0"/>
        <v>10000</v>
      </c>
    </row>
    <row r="12" spans="1:8" ht="15.75">
      <c r="A12" s="74"/>
      <c r="B12" s="74"/>
      <c r="C12" s="74"/>
      <c r="D12" s="74"/>
      <c r="E12" s="75"/>
      <c r="F12" s="67">
        <v>25408000</v>
      </c>
      <c r="G12" s="67">
        <f>F12+H12</f>
        <v>26256722</v>
      </c>
      <c r="H12" s="68">
        <f>SUM(H6:H11)</f>
        <v>848722</v>
      </c>
    </row>
    <row r="13" spans="1:8" ht="15.75">
      <c r="A13" s="3"/>
      <c r="B13" s="3"/>
      <c r="C13" s="3"/>
      <c r="D13" s="3"/>
      <c r="E13" s="16" t="s">
        <v>15</v>
      </c>
      <c r="F13" s="9">
        <v>0</v>
      </c>
      <c r="G13" s="17">
        <v>-4431622</v>
      </c>
      <c r="H13" s="18">
        <v>0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5">
        <v>2219</v>
      </c>
      <c r="B17" s="5">
        <v>6121</v>
      </c>
      <c r="C17" s="5"/>
      <c r="D17" s="92"/>
      <c r="E17" s="29" t="s">
        <v>198</v>
      </c>
      <c r="F17" s="30">
        <v>50000</v>
      </c>
      <c r="G17" s="30">
        <v>80000</v>
      </c>
      <c r="H17" s="30">
        <f>G17-F17</f>
        <v>30000</v>
      </c>
    </row>
    <row r="18" spans="1:8" ht="15.75">
      <c r="A18" s="5">
        <v>3314</v>
      </c>
      <c r="B18" s="5">
        <v>5021</v>
      </c>
      <c r="C18" s="5"/>
      <c r="D18" s="92"/>
      <c r="E18" s="29" t="s">
        <v>200</v>
      </c>
      <c r="F18" s="30">
        <v>15000</v>
      </c>
      <c r="G18" s="30">
        <v>27000</v>
      </c>
      <c r="H18" s="30">
        <f>G18-F18</f>
        <v>12000</v>
      </c>
    </row>
    <row r="19" spans="1:8" ht="15.75" hidden="1">
      <c r="A19" s="5"/>
      <c r="B19" s="5"/>
      <c r="C19" s="5"/>
      <c r="D19" s="92"/>
      <c r="E19" s="29"/>
      <c r="F19" s="30"/>
      <c r="G19" s="30"/>
      <c r="H19" s="30"/>
    </row>
    <row r="20" spans="1:8" ht="15.75" hidden="1">
      <c r="A20" s="7"/>
      <c r="B20" s="7"/>
      <c r="C20" s="7"/>
      <c r="D20" s="7"/>
      <c r="E20" s="8"/>
      <c r="F20" s="25"/>
      <c r="G20" s="25"/>
      <c r="H20" s="30"/>
    </row>
    <row r="21" spans="1:8" ht="15.75">
      <c r="A21" s="3"/>
      <c r="B21" s="3"/>
      <c r="C21" s="3"/>
      <c r="D21" s="3"/>
      <c r="E21" s="66" t="s">
        <v>12</v>
      </c>
      <c r="F21" s="76">
        <v>21783100</v>
      </c>
      <c r="G21" s="76">
        <f>F21+H21</f>
        <v>21825100</v>
      </c>
      <c r="H21" s="76">
        <f>SUM(H17:H20)</f>
        <v>42000</v>
      </c>
    </row>
    <row r="22" spans="1:8" ht="15.75">
      <c r="A22" s="3" t="s">
        <v>196</v>
      </c>
      <c r="B22" s="3"/>
      <c r="C22" s="3"/>
      <c r="D22" s="3"/>
      <c r="E22" s="3"/>
      <c r="F22" s="26"/>
      <c r="G22" s="26"/>
      <c r="H22" s="15"/>
    </row>
    <row r="23" spans="1:8" ht="15.75">
      <c r="A23" s="3" t="s">
        <v>13</v>
      </c>
      <c r="B23" s="3"/>
      <c r="C23" s="3"/>
      <c r="D23" s="3"/>
      <c r="E23" s="3"/>
      <c r="F23" s="26"/>
      <c r="G23" s="26"/>
      <c r="H23" s="15"/>
    </row>
    <row r="24" spans="1:8" ht="15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3"/>
      <c r="C25" s="3"/>
      <c r="D25" s="3"/>
      <c r="E25" s="3"/>
      <c r="F25" s="3"/>
      <c r="G25" s="3"/>
      <c r="H25" s="3"/>
    </row>
    <row r="26" spans="1:9" ht="15.75">
      <c r="A26" s="69"/>
      <c r="B26" s="69"/>
      <c r="C26" s="70"/>
      <c r="D26" s="70"/>
      <c r="E26" s="71"/>
      <c r="F26" s="72"/>
      <c r="G26" s="72"/>
      <c r="H26" s="72"/>
      <c r="I26" s="73"/>
    </row>
    <row r="27" spans="1:9" ht="15.75">
      <c r="A27" s="69"/>
      <c r="B27" s="69"/>
      <c r="C27" s="70"/>
      <c r="D27" s="70"/>
      <c r="E27" s="71"/>
      <c r="F27" s="72"/>
      <c r="G27" s="72"/>
      <c r="H27" s="72"/>
      <c r="I27" s="73"/>
    </row>
    <row r="28" spans="1:9" ht="15.75">
      <c r="A28" s="69"/>
      <c r="B28" s="69"/>
      <c r="C28" s="70"/>
      <c r="D28" s="70"/>
      <c r="E28" s="71"/>
      <c r="F28" s="72"/>
      <c r="G28" s="72"/>
      <c r="H28" s="72"/>
      <c r="I28" s="73"/>
    </row>
    <row r="29" spans="1:9" ht="15.75">
      <c r="A29" s="69"/>
      <c r="B29" s="69"/>
      <c r="C29" s="70"/>
      <c r="D29" s="70"/>
      <c r="E29" s="71"/>
      <c r="F29" s="72"/>
      <c r="G29" s="72"/>
      <c r="H29" s="72"/>
      <c r="I29" s="73"/>
    </row>
    <row r="30" spans="1:9" ht="15.75">
      <c r="A30" s="69"/>
      <c r="B30" s="69"/>
      <c r="C30" s="70"/>
      <c r="D30" s="70"/>
      <c r="E30" s="71"/>
      <c r="F30" s="72"/>
      <c r="G30" s="72"/>
      <c r="H30" s="72"/>
      <c r="I30" s="73"/>
    </row>
    <row r="31" spans="1:9" ht="15.75">
      <c r="A31" s="69"/>
      <c r="B31" s="69"/>
      <c r="C31" s="70"/>
      <c r="D31" s="70"/>
      <c r="E31" s="71"/>
      <c r="F31" s="72"/>
      <c r="G31" s="72"/>
      <c r="H31" s="72"/>
      <c r="I31" s="73"/>
    </row>
    <row r="32" spans="1:9" ht="15.75">
      <c r="A32" s="69"/>
      <c r="B32" s="69"/>
      <c r="C32" s="70"/>
      <c r="D32" s="70"/>
      <c r="E32" s="71"/>
      <c r="F32" s="72"/>
      <c r="G32" s="72"/>
      <c r="H32" s="72"/>
      <c r="I32" s="73"/>
    </row>
    <row r="33" spans="1:9" ht="15.75">
      <c r="A33" s="69"/>
      <c r="B33" s="69"/>
      <c r="C33" s="70"/>
      <c r="D33" s="70"/>
      <c r="E33" s="71"/>
      <c r="F33" s="72"/>
      <c r="G33" s="72"/>
      <c r="H33" s="72"/>
      <c r="I33" s="73"/>
    </row>
    <row r="34" spans="1:9" ht="15.75">
      <c r="A34" s="69"/>
      <c r="B34" s="69"/>
      <c r="C34" s="69"/>
      <c r="D34" s="69"/>
      <c r="E34" s="74"/>
      <c r="F34" s="72"/>
      <c r="G34" s="72"/>
      <c r="H34" s="72"/>
      <c r="I34" s="73"/>
    </row>
    <row r="35" spans="1:9" ht="15.75">
      <c r="A35" s="69"/>
      <c r="B35" s="69"/>
      <c r="C35" s="69"/>
      <c r="D35" s="69"/>
      <c r="E35" s="74"/>
      <c r="F35" s="72"/>
      <c r="G35" s="72"/>
      <c r="H35" s="72"/>
      <c r="I35" s="73"/>
    </row>
    <row r="36" spans="1:9" ht="15.75">
      <c r="A36" s="74"/>
      <c r="B36" s="74"/>
      <c r="C36" s="74"/>
      <c r="D36" s="93"/>
      <c r="E36" s="14"/>
      <c r="F36" s="26"/>
      <c r="G36" s="26"/>
      <c r="H36" s="15"/>
      <c r="I36" s="73"/>
    </row>
    <row r="37" spans="1:9" ht="15.75">
      <c r="A37" s="74"/>
      <c r="B37" s="74"/>
      <c r="C37" s="74"/>
      <c r="D37" s="74"/>
      <c r="E37" s="74"/>
      <c r="F37" s="26"/>
      <c r="G37" s="26"/>
      <c r="H37" s="15"/>
      <c r="I37" s="73"/>
    </row>
    <row r="38" spans="1:9" ht="15.75">
      <c r="A38" s="74"/>
      <c r="B38" s="74"/>
      <c r="C38" s="74"/>
      <c r="D38" s="74"/>
      <c r="E38" s="74"/>
      <c r="F38" s="26"/>
      <c r="G38" s="26"/>
      <c r="H38" s="15"/>
      <c r="I38" s="73"/>
    </row>
    <row r="39" spans="1:9" ht="15.75">
      <c r="A39" s="74"/>
      <c r="B39" s="74"/>
      <c r="C39" s="74"/>
      <c r="D39" s="74"/>
      <c r="E39" s="74"/>
      <c r="F39" s="74"/>
      <c r="G39" s="74"/>
      <c r="H39" s="74"/>
      <c r="I39" s="73"/>
    </row>
    <row r="40" spans="1:9" ht="15.75">
      <c r="A40" s="74"/>
      <c r="B40" s="74"/>
      <c r="C40" s="74"/>
      <c r="D40" s="74"/>
      <c r="E40" s="74"/>
      <c r="F40" s="74"/>
      <c r="G40" s="74"/>
      <c r="H40" s="74"/>
      <c r="I40" s="73"/>
    </row>
    <row r="41" spans="1:9" ht="15">
      <c r="A41" s="73"/>
      <c r="B41" s="73"/>
      <c r="C41" s="73"/>
      <c r="D41" s="73"/>
      <c r="E41" s="73"/>
      <c r="F41" s="73"/>
      <c r="G41" s="73"/>
      <c r="H41" s="73"/>
      <c r="I41" s="73"/>
    </row>
    <row r="42" spans="1:9" ht="15">
      <c r="A42" s="73"/>
      <c r="B42" s="73"/>
      <c r="C42" s="73"/>
      <c r="D42" s="73"/>
      <c r="E42" s="73"/>
      <c r="F42" s="73"/>
      <c r="G42" s="73"/>
      <c r="H42" s="73"/>
      <c r="I42" s="73"/>
    </row>
    <row r="43" spans="1:9" ht="15">
      <c r="A43" s="73"/>
      <c r="B43" s="73"/>
      <c r="C43" s="73"/>
      <c r="D43" s="73"/>
      <c r="E43" s="73"/>
      <c r="F43" s="73"/>
      <c r="G43" s="73"/>
      <c r="H43" s="73"/>
      <c r="I43" s="73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3" max="3" width="13.421875" style="0" customWidth="1"/>
    <col min="4" max="4" width="10.57421875" style="0" customWidth="1"/>
    <col min="5" max="5" width="37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201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170529031</v>
      </c>
      <c r="D5" s="5"/>
      <c r="E5" s="8" t="s">
        <v>202</v>
      </c>
      <c r="F5" s="30">
        <v>728722</v>
      </c>
      <c r="G5" s="30">
        <v>931502</v>
      </c>
      <c r="H5" s="30">
        <f aca="true" t="shared" si="0" ref="H5:H10">G5-F5</f>
        <v>202780</v>
      </c>
    </row>
    <row r="6" spans="1:8" ht="15.75">
      <c r="A6" s="5"/>
      <c r="B6" s="7">
        <v>4116</v>
      </c>
      <c r="C6" s="5">
        <v>13013</v>
      </c>
      <c r="D6" s="5"/>
      <c r="E6" s="8" t="s">
        <v>203</v>
      </c>
      <c r="F6" s="30">
        <v>224000</v>
      </c>
      <c r="G6" s="30">
        <v>304000</v>
      </c>
      <c r="H6" s="30">
        <f t="shared" si="0"/>
        <v>80000</v>
      </c>
    </row>
    <row r="7" spans="1:8" ht="15.75">
      <c r="A7" s="5"/>
      <c r="B7" s="7">
        <v>4116</v>
      </c>
      <c r="C7" s="5">
        <v>143533092</v>
      </c>
      <c r="D7" s="5"/>
      <c r="E7" s="8" t="s">
        <v>204</v>
      </c>
      <c r="F7" s="9">
        <v>0</v>
      </c>
      <c r="G7" s="9">
        <v>935694.32</v>
      </c>
      <c r="H7" s="30">
        <f t="shared" si="0"/>
        <v>935694.32</v>
      </c>
    </row>
    <row r="8" spans="1:8" ht="15.75">
      <c r="A8" s="5"/>
      <c r="B8" s="7">
        <v>4116</v>
      </c>
      <c r="C8" s="5">
        <v>143133092</v>
      </c>
      <c r="D8" s="5"/>
      <c r="E8" s="8" t="s">
        <v>205</v>
      </c>
      <c r="F8" s="9">
        <v>0</v>
      </c>
      <c r="G8" s="9">
        <v>283689.68</v>
      </c>
      <c r="H8" s="30">
        <f t="shared" si="0"/>
        <v>283689.68</v>
      </c>
    </row>
    <row r="9" spans="1:8" ht="15.75">
      <c r="A9" s="5"/>
      <c r="B9" s="7">
        <v>1345</v>
      </c>
      <c r="C9" s="5"/>
      <c r="D9" s="5"/>
      <c r="E9" s="29" t="s">
        <v>208</v>
      </c>
      <c r="F9" s="30">
        <v>0</v>
      </c>
      <c r="G9" s="30">
        <v>3000</v>
      </c>
      <c r="H9" s="30">
        <f t="shared" si="0"/>
        <v>3000</v>
      </c>
    </row>
    <row r="10" spans="1:8" ht="15.75">
      <c r="A10" s="5"/>
      <c r="B10" s="7">
        <v>1349</v>
      </c>
      <c r="C10" s="5"/>
      <c r="D10" s="5"/>
      <c r="E10" s="29" t="s">
        <v>206</v>
      </c>
      <c r="F10" s="30">
        <v>0</v>
      </c>
      <c r="G10" s="30">
        <v>5000</v>
      </c>
      <c r="H10" s="30">
        <f t="shared" si="0"/>
        <v>5000</v>
      </c>
    </row>
    <row r="11" spans="1:8" ht="15.75">
      <c r="A11" s="74"/>
      <c r="B11" s="74"/>
      <c r="C11" s="74"/>
      <c r="D11" s="74"/>
      <c r="E11" s="66"/>
      <c r="F11" s="67">
        <v>26256722</v>
      </c>
      <c r="G11" s="67">
        <f>F11+H11</f>
        <v>27766886</v>
      </c>
      <c r="H11" s="68">
        <f>SUM(H5:H10)</f>
        <v>1510163.9999999998</v>
      </c>
    </row>
    <row r="12" spans="1:8" ht="15.75">
      <c r="A12" s="3"/>
      <c r="B12" s="3"/>
      <c r="C12" s="3"/>
      <c r="D12" s="3"/>
      <c r="E12" s="16" t="s">
        <v>15</v>
      </c>
      <c r="F12" s="9">
        <v>0</v>
      </c>
      <c r="G12" s="17">
        <v>-4614402</v>
      </c>
      <c r="H12" s="18">
        <v>0</v>
      </c>
    </row>
    <row r="13" spans="1:8" ht="15.75">
      <c r="A13" s="1" t="s">
        <v>9</v>
      </c>
      <c r="B13" s="3"/>
      <c r="C13" s="3"/>
      <c r="D13" s="3"/>
      <c r="E13" s="14"/>
      <c r="F13" s="15"/>
      <c r="G13" s="15"/>
      <c r="H13" s="19"/>
    </row>
    <row r="14" spans="1:8" ht="15.75">
      <c r="A14" s="3"/>
      <c r="B14" s="3"/>
      <c r="C14" s="3"/>
      <c r="D14" s="3"/>
      <c r="E14" s="20"/>
      <c r="F14" s="21"/>
      <c r="G14" s="22"/>
      <c r="H14" s="23"/>
    </row>
    <row r="15" spans="1:8" ht="15.75">
      <c r="A15" s="5" t="s">
        <v>1</v>
      </c>
      <c r="B15" s="5" t="s">
        <v>2</v>
      </c>
      <c r="C15" s="5" t="s">
        <v>10</v>
      </c>
      <c r="D15" s="5"/>
      <c r="E15" s="5" t="s">
        <v>5</v>
      </c>
      <c r="F15" s="6" t="s">
        <v>6</v>
      </c>
      <c r="G15" s="6" t="s">
        <v>11</v>
      </c>
      <c r="H15" s="6" t="s">
        <v>8</v>
      </c>
    </row>
    <row r="16" spans="1:8" ht="15.75">
      <c r="A16" s="7">
        <v>6409</v>
      </c>
      <c r="B16" s="7"/>
      <c r="C16" s="5"/>
      <c r="D16" s="5"/>
      <c r="E16" s="8" t="s">
        <v>210</v>
      </c>
      <c r="F16" s="9">
        <v>0</v>
      </c>
      <c r="G16" s="9">
        <v>108000</v>
      </c>
      <c r="H16" s="30">
        <f>F16+G16</f>
        <v>108000</v>
      </c>
    </row>
    <row r="17" spans="1:8" ht="15.75">
      <c r="A17" s="7">
        <v>3113</v>
      </c>
      <c r="B17" s="7">
        <v>5336</v>
      </c>
      <c r="C17" s="5">
        <v>143533092</v>
      </c>
      <c r="D17" s="5"/>
      <c r="E17" s="8" t="s">
        <v>204</v>
      </c>
      <c r="F17" s="9">
        <v>0</v>
      </c>
      <c r="G17" s="9">
        <v>935694.32</v>
      </c>
      <c r="H17" s="30">
        <f>G17+F17</f>
        <v>935694.32</v>
      </c>
    </row>
    <row r="18" spans="1:8" ht="15.75">
      <c r="A18" s="7">
        <v>3113</v>
      </c>
      <c r="B18" s="7">
        <v>5336</v>
      </c>
      <c r="C18" s="5">
        <v>143133092</v>
      </c>
      <c r="D18" s="5"/>
      <c r="E18" s="8" t="s">
        <v>205</v>
      </c>
      <c r="F18" s="9">
        <v>0</v>
      </c>
      <c r="G18" s="9">
        <v>283689.68</v>
      </c>
      <c r="H18" s="30">
        <f>G18-F18</f>
        <v>283689.68</v>
      </c>
    </row>
    <row r="19" spans="1:8" ht="15.75">
      <c r="A19" s="3"/>
      <c r="B19" s="3"/>
      <c r="C19" s="3"/>
      <c r="D19" s="3"/>
      <c r="E19" s="66" t="s">
        <v>12</v>
      </c>
      <c r="F19" s="76">
        <v>21825100</v>
      </c>
      <c r="G19" s="76">
        <f>F19+H19</f>
        <v>23152484</v>
      </c>
      <c r="H19" s="76">
        <f>SUM(H16:H18)</f>
        <v>1327384</v>
      </c>
    </row>
    <row r="20" spans="1:8" ht="15.75">
      <c r="A20" s="3" t="s">
        <v>209</v>
      </c>
      <c r="B20" s="3"/>
      <c r="C20" s="3"/>
      <c r="D20" s="3"/>
      <c r="E20" s="3"/>
      <c r="F20" s="26"/>
      <c r="G20" s="26"/>
      <c r="H20" s="15"/>
    </row>
    <row r="21" spans="1:8" ht="15.75">
      <c r="A21" s="3" t="s">
        <v>13</v>
      </c>
      <c r="B21" s="3"/>
      <c r="C21" s="3"/>
      <c r="D21" s="3"/>
      <c r="E21" s="3"/>
      <c r="F21" s="26"/>
      <c r="G21" s="26"/>
      <c r="H21" s="15"/>
    </row>
  </sheetData>
  <sheetProtection/>
  <printOptions/>
  <pageMargins left="0.11811023622047245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6" sqref="H6:H7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8.57421875" style="0" customWidth="1"/>
    <col min="5" max="5" width="35.574218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96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94">
        <v>4111</v>
      </c>
      <c r="C5" s="94">
        <v>98043</v>
      </c>
      <c r="D5" s="94"/>
      <c r="E5" s="94" t="s">
        <v>94</v>
      </c>
      <c r="F5" s="25">
        <v>0</v>
      </c>
      <c r="G5" s="25">
        <v>57194.08</v>
      </c>
      <c r="H5" s="25">
        <f>G5-F5</f>
        <v>57194.08</v>
      </c>
    </row>
    <row r="6" spans="1:8" ht="15.75">
      <c r="A6" s="5"/>
      <c r="B6" s="94">
        <v>4113</v>
      </c>
      <c r="C6" s="94">
        <v>130189028</v>
      </c>
      <c r="D6" s="94"/>
      <c r="E6" s="124" t="s">
        <v>97</v>
      </c>
      <c r="F6" s="25">
        <v>0</v>
      </c>
      <c r="G6" s="25">
        <v>7481.22</v>
      </c>
      <c r="H6" s="25">
        <f>G6-F6</f>
        <v>7481.22</v>
      </c>
    </row>
    <row r="7" spans="1:8" ht="15.75">
      <c r="A7" s="94"/>
      <c r="B7" s="94"/>
      <c r="C7" s="94">
        <v>130589029</v>
      </c>
      <c r="D7" s="94"/>
      <c r="E7" s="124" t="s">
        <v>98</v>
      </c>
      <c r="F7" s="25">
        <v>0</v>
      </c>
      <c r="G7" s="25">
        <v>22443.62</v>
      </c>
      <c r="H7" s="25">
        <f>G7-F7</f>
        <v>22443.62</v>
      </c>
    </row>
    <row r="8" spans="1:8" ht="15.75">
      <c r="A8" s="5"/>
      <c r="B8" s="94">
        <v>4116</v>
      </c>
      <c r="C8" s="94"/>
      <c r="D8" s="94"/>
      <c r="E8" s="123" t="s">
        <v>100</v>
      </c>
      <c r="F8" s="25">
        <v>0</v>
      </c>
      <c r="G8" s="25">
        <v>119740</v>
      </c>
      <c r="H8" s="25">
        <f>G8-F8</f>
        <v>119740</v>
      </c>
    </row>
    <row r="9" spans="1:8" ht="15.75">
      <c r="A9" s="74"/>
      <c r="B9" s="95"/>
      <c r="C9" s="95"/>
      <c r="D9" s="95"/>
      <c r="E9" s="97"/>
      <c r="F9" s="98">
        <v>20199466</v>
      </c>
      <c r="G9" s="76">
        <f>F9+H9</f>
        <v>20406324.92</v>
      </c>
      <c r="H9" s="98">
        <f>SUM(H5:H8)</f>
        <v>206858.91999999998</v>
      </c>
    </row>
    <row r="10" spans="1:8" ht="15.75">
      <c r="A10" s="3"/>
      <c r="B10" s="96"/>
      <c r="C10" s="96"/>
      <c r="D10" s="96"/>
      <c r="E10" s="94" t="s">
        <v>15</v>
      </c>
      <c r="F10" s="25">
        <v>0</v>
      </c>
      <c r="G10" s="125">
        <v>9451741.08</v>
      </c>
      <c r="H10" s="25">
        <v>0</v>
      </c>
    </row>
    <row r="11" spans="1:8" ht="15.75">
      <c r="A11" s="1" t="s">
        <v>9</v>
      </c>
      <c r="B11" s="3"/>
      <c r="C11" s="3"/>
      <c r="D11" s="3"/>
      <c r="E11" s="14"/>
      <c r="F11" s="15"/>
      <c r="G11" s="15"/>
      <c r="H11" s="19"/>
    </row>
    <row r="12" spans="1:8" ht="15.75">
      <c r="A12" s="3"/>
      <c r="B12" s="3"/>
      <c r="C12" s="3"/>
      <c r="D12" s="3"/>
      <c r="E12" s="20"/>
      <c r="F12" s="21"/>
      <c r="G12" s="22"/>
      <c r="H12" s="23"/>
    </row>
    <row r="13" spans="1:8" ht="15.75">
      <c r="A13" s="5" t="s">
        <v>1</v>
      </c>
      <c r="B13" s="5" t="s">
        <v>2</v>
      </c>
      <c r="C13" s="5" t="s">
        <v>10</v>
      </c>
      <c r="D13" s="5"/>
      <c r="E13" s="5" t="s">
        <v>5</v>
      </c>
      <c r="F13" s="6" t="s">
        <v>6</v>
      </c>
      <c r="G13" s="6" t="s">
        <v>11</v>
      </c>
      <c r="H13" s="6" t="s">
        <v>8</v>
      </c>
    </row>
    <row r="14" spans="1:8" ht="15.75">
      <c r="A14" s="7"/>
      <c r="B14" s="7"/>
      <c r="C14" s="7"/>
      <c r="D14" s="5"/>
      <c r="E14" s="8"/>
      <c r="F14" s="9"/>
      <c r="G14" s="9"/>
      <c r="H14" s="9"/>
    </row>
    <row r="15" spans="1:8" ht="15.75">
      <c r="A15" s="3"/>
      <c r="B15" s="3"/>
      <c r="C15" s="3"/>
      <c r="D15" s="3"/>
      <c r="E15" s="66" t="s">
        <v>12</v>
      </c>
      <c r="F15" s="98">
        <v>29858066</v>
      </c>
      <c r="G15" s="76">
        <f>F15+H15</f>
        <v>29858066</v>
      </c>
      <c r="H15" s="76">
        <f>SUM(H14:H14)</f>
        <v>0</v>
      </c>
    </row>
    <row r="16" spans="1:8" ht="15.75">
      <c r="A16" s="3" t="s">
        <v>99</v>
      </c>
      <c r="B16" s="3"/>
      <c r="C16" s="3"/>
      <c r="D16" s="3"/>
      <c r="E16" s="3"/>
      <c r="F16" s="26"/>
      <c r="G16" s="26"/>
      <c r="H16" s="15"/>
    </row>
    <row r="17" spans="1:8" ht="15.75">
      <c r="A17" s="3" t="s">
        <v>13</v>
      </c>
      <c r="B17" s="3"/>
      <c r="C17" s="3"/>
      <c r="D17" s="3"/>
      <c r="E17" s="3"/>
      <c r="F17" s="26"/>
      <c r="G17" s="26"/>
      <c r="H17" s="15"/>
    </row>
  </sheetData>
  <sheetProtection/>
  <printOptions/>
  <pageMargins left="0.31496062992125984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7">
      <selection activeCell="F31" sqref="F31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7.57421875" style="0" customWidth="1"/>
    <col min="5" max="5" width="40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5:6" ht="18">
      <c r="E1" s="27" t="s">
        <v>14</v>
      </c>
      <c r="F1" s="27"/>
    </row>
    <row r="2" spans="5:6" ht="18">
      <c r="E2" s="27"/>
      <c r="F2" s="27"/>
    </row>
    <row r="3" spans="1:8" ht="18.75">
      <c r="A3" s="1" t="s">
        <v>0</v>
      </c>
      <c r="B3" s="3"/>
      <c r="C3" s="3"/>
      <c r="D3" s="3"/>
      <c r="E3" s="133" t="s">
        <v>101</v>
      </c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74"/>
      <c r="B5" s="74"/>
      <c r="C5" s="74"/>
      <c r="D5" s="74"/>
      <c r="E5" s="75"/>
      <c r="F5" s="67">
        <v>20406324.92</v>
      </c>
      <c r="G5" s="67">
        <v>20406324.92</v>
      </c>
      <c r="H5" s="68">
        <v>0</v>
      </c>
    </row>
    <row r="6" spans="1:8" ht="15.75">
      <c r="A6" s="3"/>
      <c r="B6" s="3"/>
      <c r="C6" s="3"/>
      <c r="D6" s="3"/>
      <c r="E6" s="16" t="s">
        <v>15</v>
      </c>
      <c r="F6" s="9"/>
      <c r="G6" s="17">
        <v>9511741.08</v>
      </c>
      <c r="H6" s="18">
        <v>0</v>
      </c>
    </row>
    <row r="7" spans="1:8" ht="15.75">
      <c r="A7" s="1" t="s">
        <v>9</v>
      </c>
      <c r="B7" s="3"/>
      <c r="C7" s="3"/>
      <c r="D7" s="3"/>
      <c r="E7" s="14"/>
      <c r="F7" s="15"/>
      <c r="G7" s="15"/>
      <c r="H7" s="19"/>
    </row>
    <row r="8" spans="1:8" ht="15.75" hidden="1">
      <c r="A8" s="3"/>
      <c r="B8" s="3"/>
      <c r="C8" s="3"/>
      <c r="D8" s="3"/>
      <c r="E8" s="20"/>
      <c r="F8" s="21"/>
      <c r="G8" s="22"/>
      <c r="H8" s="23"/>
    </row>
    <row r="9" spans="1:8" ht="15.75">
      <c r="A9" s="5" t="s">
        <v>1</v>
      </c>
      <c r="B9" s="5" t="s">
        <v>2</v>
      </c>
      <c r="C9" s="5" t="s">
        <v>10</v>
      </c>
      <c r="D9" s="5"/>
      <c r="E9" s="5" t="s">
        <v>5</v>
      </c>
      <c r="F9" s="6" t="s">
        <v>6</v>
      </c>
      <c r="G9" s="6" t="s">
        <v>11</v>
      </c>
      <c r="H9" s="6" t="s">
        <v>8</v>
      </c>
    </row>
    <row r="10" spans="1:8" ht="15.75">
      <c r="A10" s="5">
        <v>3632</v>
      </c>
      <c r="B10" s="7">
        <v>6121</v>
      </c>
      <c r="C10" s="5"/>
      <c r="D10" s="5"/>
      <c r="E10" s="8" t="s">
        <v>115</v>
      </c>
      <c r="F10" s="30">
        <v>0</v>
      </c>
      <c r="G10" s="30">
        <v>60000</v>
      </c>
      <c r="H10" s="9">
        <f>G10-F10</f>
        <v>60000</v>
      </c>
    </row>
    <row r="11" spans="1:8" ht="15.75" hidden="1">
      <c r="A11" s="5">
        <v>3745</v>
      </c>
      <c r="B11" s="5"/>
      <c r="C11" s="5"/>
      <c r="D11" s="5"/>
      <c r="E11" s="8" t="s">
        <v>115</v>
      </c>
      <c r="F11" s="77">
        <v>300000</v>
      </c>
      <c r="G11" s="77">
        <v>380000</v>
      </c>
      <c r="H11" s="9">
        <f>G11-F11</f>
        <v>80000</v>
      </c>
    </row>
    <row r="12" spans="1:8" ht="15.75" hidden="1">
      <c r="A12" s="5"/>
      <c r="B12" s="5"/>
      <c r="C12" s="5"/>
      <c r="D12" s="5"/>
      <c r="E12" s="8" t="s">
        <v>115</v>
      </c>
      <c r="F12" s="77"/>
      <c r="G12" s="77"/>
      <c r="H12" s="9">
        <f>G12-F12</f>
        <v>0</v>
      </c>
    </row>
    <row r="13" spans="1:8" ht="15.75">
      <c r="A13" s="3"/>
      <c r="B13" s="3"/>
      <c r="C13" s="3"/>
      <c r="D13" s="3"/>
      <c r="E13" s="66" t="s">
        <v>12</v>
      </c>
      <c r="F13" s="76">
        <v>29858066</v>
      </c>
      <c r="G13" s="76">
        <v>29918066</v>
      </c>
      <c r="H13" s="76">
        <f>SUM(H10)</f>
        <v>60000</v>
      </c>
    </row>
    <row r="14" spans="1:8" ht="15.75" hidden="1">
      <c r="A14" s="3"/>
      <c r="B14" s="3"/>
      <c r="C14" s="3"/>
      <c r="D14" s="3"/>
      <c r="E14" s="131"/>
      <c r="F14" s="132"/>
      <c r="G14" s="132"/>
      <c r="H14" s="132"/>
    </row>
    <row r="15" spans="1:8" ht="15.75">
      <c r="A15" s="3" t="s">
        <v>107</v>
      </c>
      <c r="B15" s="3"/>
      <c r="C15" s="3"/>
      <c r="D15" s="3"/>
      <c r="E15" s="3"/>
      <c r="F15" s="26"/>
      <c r="G15" s="26"/>
      <c r="H15" s="15"/>
    </row>
    <row r="16" spans="1:8" ht="15.75" hidden="1">
      <c r="A16" s="3"/>
      <c r="B16" s="3"/>
      <c r="C16" s="3"/>
      <c r="D16" s="3"/>
      <c r="E16" s="3"/>
      <c r="F16" s="26"/>
      <c r="G16" s="26"/>
      <c r="H16" s="15"/>
    </row>
    <row r="17" ht="15" hidden="1"/>
    <row r="18" ht="15" hidden="1"/>
    <row r="19" spans="1:8" ht="18" hidden="1">
      <c r="A19" s="1"/>
      <c r="B19" s="2"/>
      <c r="C19" s="2"/>
      <c r="D19" s="2"/>
      <c r="E19" s="27" t="s">
        <v>14</v>
      </c>
      <c r="F19" s="27"/>
      <c r="G19" s="3"/>
      <c r="H19" s="3"/>
    </row>
    <row r="20" spans="1:8" ht="10.5" customHeight="1">
      <c r="A20" s="1"/>
      <c r="B20" s="2"/>
      <c r="C20" s="2"/>
      <c r="D20" s="2"/>
      <c r="E20" s="27"/>
      <c r="F20" s="27"/>
      <c r="G20" s="3"/>
      <c r="H20" s="3"/>
    </row>
    <row r="21" spans="1:8" ht="18.75">
      <c r="A21" s="1" t="s">
        <v>0</v>
      </c>
      <c r="B21" s="3"/>
      <c r="C21" s="3"/>
      <c r="D21" s="3"/>
      <c r="E21" s="133" t="s">
        <v>117</v>
      </c>
      <c r="F21" s="3"/>
      <c r="G21" s="3"/>
      <c r="H21" s="3"/>
    </row>
    <row r="22" spans="1:8" ht="15.75">
      <c r="A22" s="5" t="s">
        <v>1</v>
      </c>
      <c r="B22" s="5" t="s">
        <v>2</v>
      </c>
      <c r="C22" s="5" t="s">
        <v>3</v>
      </c>
      <c r="D22" s="5" t="s">
        <v>4</v>
      </c>
      <c r="E22" s="5" t="s">
        <v>5</v>
      </c>
      <c r="F22" s="6" t="s">
        <v>6</v>
      </c>
      <c r="G22" s="6" t="s">
        <v>7</v>
      </c>
      <c r="H22" s="6" t="s">
        <v>8</v>
      </c>
    </row>
    <row r="23" spans="1:8" ht="15.75">
      <c r="A23" s="5"/>
      <c r="B23" s="7">
        <v>4116</v>
      </c>
      <c r="C23" s="5">
        <v>29031</v>
      </c>
      <c r="D23" s="5"/>
      <c r="E23" s="8" t="s">
        <v>102</v>
      </c>
      <c r="F23" s="9">
        <v>0</v>
      </c>
      <c r="G23" s="9">
        <v>209900</v>
      </c>
      <c r="H23" s="9">
        <f aca="true" t="shared" si="0" ref="H23:H30">G23-F23</f>
        <v>209900</v>
      </c>
    </row>
    <row r="24" spans="1:8" ht="15.75">
      <c r="A24" s="5"/>
      <c r="B24" s="7">
        <v>4116</v>
      </c>
      <c r="C24" s="5">
        <v>29015</v>
      </c>
      <c r="D24" s="5"/>
      <c r="E24" s="8" t="s">
        <v>103</v>
      </c>
      <c r="F24" s="30">
        <v>0</v>
      </c>
      <c r="G24" s="30">
        <v>9724</v>
      </c>
      <c r="H24" s="9">
        <f t="shared" si="0"/>
        <v>9724</v>
      </c>
    </row>
    <row r="25" spans="1:8" ht="15.75">
      <c r="A25" s="5"/>
      <c r="B25" s="7">
        <v>4116</v>
      </c>
      <c r="C25" s="5">
        <v>13013</v>
      </c>
      <c r="D25" s="5"/>
      <c r="E25" s="8" t="s">
        <v>108</v>
      </c>
      <c r="F25" s="30">
        <v>27870</v>
      </c>
      <c r="G25" s="30">
        <v>107870</v>
      </c>
      <c r="H25" s="9">
        <f t="shared" si="0"/>
        <v>80000</v>
      </c>
    </row>
    <row r="26" spans="1:8" ht="15.75">
      <c r="A26" s="5"/>
      <c r="B26" s="126">
        <v>4122</v>
      </c>
      <c r="C26" s="127"/>
      <c r="D26" s="127"/>
      <c r="E26" s="128" t="s">
        <v>104</v>
      </c>
      <c r="F26" s="129">
        <v>0</v>
      </c>
      <c r="G26" s="129">
        <v>30000</v>
      </c>
      <c r="H26" s="130">
        <f t="shared" si="0"/>
        <v>30000</v>
      </c>
    </row>
    <row r="27" spans="1:8" ht="15.75">
      <c r="A27" s="7">
        <v>1032</v>
      </c>
      <c r="B27" s="7">
        <v>2149</v>
      </c>
      <c r="C27" s="5"/>
      <c r="D27" s="5"/>
      <c r="E27" s="8" t="s">
        <v>111</v>
      </c>
      <c r="F27" s="30">
        <v>0</v>
      </c>
      <c r="G27" s="30">
        <v>10000</v>
      </c>
      <c r="H27" s="30">
        <f t="shared" si="0"/>
        <v>10000</v>
      </c>
    </row>
    <row r="28" spans="1:8" ht="15.75">
      <c r="A28" s="7">
        <v>3613</v>
      </c>
      <c r="B28" s="7">
        <v>2132</v>
      </c>
      <c r="C28" s="5"/>
      <c r="D28" s="5"/>
      <c r="E28" s="8" t="s">
        <v>112</v>
      </c>
      <c r="F28" s="30">
        <v>5000</v>
      </c>
      <c r="G28" s="30">
        <v>10000</v>
      </c>
      <c r="H28" s="30">
        <f t="shared" si="0"/>
        <v>5000</v>
      </c>
    </row>
    <row r="29" spans="1:8" ht="15.75">
      <c r="A29" s="7">
        <v>3639</v>
      </c>
      <c r="B29" s="7">
        <v>2324</v>
      </c>
      <c r="C29" s="5"/>
      <c r="D29" s="5"/>
      <c r="E29" s="8" t="s">
        <v>109</v>
      </c>
      <c r="F29" s="30">
        <v>0</v>
      </c>
      <c r="G29" s="30">
        <v>45000</v>
      </c>
      <c r="H29" s="30">
        <f t="shared" si="0"/>
        <v>45000</v>
      </c>
    </row>
    <row r="30" spans="1:8" ht="15.75">
      <c r="A30" s="7">
        <v>6171</v>
      </c>
      <c r="B30" s="5"/>
      <c r="C30" s="5"/>
      <c r="D30" s="5"/>
      <c r="E30" s="8" t="s">
        <v>113</v>
      </c>
      <c r="F30" s="30">
        <v>18000</v>
      </c>
      <c r="G30" s="30">
        <v>25000</v>
      </c>
      <c r="H30" s="30">
        <f t="shared" si="0"/>
        <v>7000</v>
      </c>
    </row>
    <row r="31" spans="1:8" ht="15.75">
      <c r="A31" s="74"/>
      <c r="B31" s="74"/>
      <c r="C31" s="74"/>
      <c r="D31" s="74"/>
      <c r="E31" s="75"/>
      <c r="F31" s="67">
        <v>20406324.92</v>
      </c>
      <c r="G31" s="67">
        <f>F31+H31</f>
        <v>20802948.92</v>
      </c>
      <c r="H31" s="68">
        <f>SUM(H23:H30)</f>
        <v>396624</v>
      </c>
    </row>
    <row r="32" spans="1:8" ht="15.75">
      <c r="A32" s="3"/>
      <c r="B32" s="3"/>
      <c r="C32" s="3"/>
      <c r="D32" s="3"/>
      <c r="E32" s="16" t="s">
        <v>15</v>
      </c>
      <c r="F32" s="9">
        <v>0</v>
      </c>
      <c r="G32" s="17">
        <v>9621741.08</v>
      </c>
      <c r="H32" s="18">
        <v>0</v>
      </c>
    </row>
    <row r="33" spans="1:8" ht="15.75">
      <c r="A33" s="1" t="s">
        <v>9</v>
      </c>
      <c r="B33" s="3"/>
      <c r="C33" s="3"/>
      <c r="D33" s="3"/>
      <c r="E33" s="14"/>
      <c r="F33" s="15"/>
      <c r="G33" s="15"/>
      <c r="H33" s="19"/>
    </row>
    <row r="34" spans="1:8" ht="15.75" hidden="1">
      <c r="A34" s="3"/>
      <c r="B34" s="3"/>
      <c r="C34" s="3"/>
      <c r="D34" s="3"/>
      <c r="E34" s="20"/>
      <c r="F34" s="21"/>
      <c r="G34" s="22"/>
      <c r="H34" s="23"/>
    </row>
    <row r="35" spans="1:8" ht="15.75">
      <c r="A35" s="5" t="s">
        <v>1</v>
      </c>
      <c r="B35" s="5" t="s">
        <v>2</v>
      </c>
      <c r="C35" s="5" t="s">
        <v>10</v>
      </c>
      <c r="D35" s="5"/>
      <c r="E35" s="5" t="s">
        <v>5</v>
      </c>
      <c r="F35" s="6" t="s">
        <v>6</v>
      </c>
      <c r="G35" s="6" t="s">
        <v>11</v>
      </c>
      <c r="H35" s="6" t="s">
        <v>8</v>
      </c>
    </row>
    <row r="36" spans="1:8" ht="15.75">
      <c r="A36" s="5">
        <v>1031</v>
      </c>
      <c r="B36" s="5"/>
      <c r="C36" s="5"/>
      <c r="D36" s="5"/>
      <c r="E36" s="8" t="s">
        <v>110</v>
      </c>
      <c r="F36" s="9">
        <v>1210000</v>
      </c>
      <c r="G36" s="9">
        <v>1436624</v>
      </c>
      <c r="H36" s="9">
        <f>G36-F36</f>
        <v>226624</v>
      </c>
    </row>
    <row r="37" spans="1:8" ht="15.75">
      <c r="A37" s="127">
        <v>3113</v>
      </c>
      <c r="B37" s="126">
        <v>5336</v>
      </c>
      <c r="C37" s="127"/>
      <c r="D37" s="127"/>
      <c r="E37" s="128" t="s">
        <v>105</v>
      </c>
      <c r="F37" s="130">
        <v>0</v>
      </c>
      <c r="G37" s="130">
        <v>30000</v>
      </c>
      <c r="H37" s="130">
        <f>G37-F37</f>
        <v>30000</v>
      </c>
    </row>
    <row r="38" spans="1:8" ht="15.75" hidden="1">
      <c r="A38" s="5">
        <v>3745</v>
      </c>
      <c r="B38" s="5"/>
      <c r="C38" s="5"/>
      <c r="D38" s="5"/>
      <c r="E38" s="8" t="s">
        <v>115</v>
      </c>
      <c r="F38" s="77">
        <v>300000</v>
      </c>
      <c r="G38" s="77">
        <v>380000</v>
      </c>
      <c r="H38" s="9">
        <f>G38-F38</f>
        <v>80000</v>
      </c>
    </row>
    <row r="39" spans="1:8" ht="15.75" hidden="1">
      <c r="A39" s="5"/>
      <c r="B39" s="5"/>
      <c r="C39" s="5"/>
      <c r="D39" s="5"/>
      <c r="E39" s="8" t="s">
        <v>115</v>
      </c>
      <c r="F39" s="77"/>
      <c r="G39" s="77"/>
      <c r="H39" s="9">
        <f>G39-F39</f>
        <v>0</v>
      </c>
    </row>
    <row r="40" spans="1:8" ht="15.75">
      <c r="A40" s="5">
        <v>3632</v>
      </c>
      <c r="B40" s="7">
        <v>6121</v>
      </c>
      <c r="C40" s="5"/>
      <c r="D40" s="5"/>
      <c r="E40" s="8" t="s">
        <v>116</v>
      </c>
      <c r="F40" s="77">
        <v>0</v>
      </c>
      <c r="G40" s="77">
        <v>250000</v>
      </c>
      <c r="H40" s="9">
        <f>G40-F40</f>
        <v>250000</v>
      </c>
    </row>
    <row r="41" spans="1:8" ht="15.75">
      <c r="A41" s="3"/>
      <c r="B41" s="3"/>
      <c r="C41" s="3"/>
      <c r="D41" s="3"/>
      <c r="E41" s="66" t="s">
        <v>12</v>
      </c>
      <c r="F41" s="76">
        <v>29918066</v>
      </c>
      <c r="G41" s="76">
        <v>30424690</v>
      </c>
      <c r="H41" s="76">
        <f>H36+H37+H40</f>
        <v>506624</v>
      </c>
    </row>
    <row r="42" ht="15">
      <c r="A42" t="s">
        <v>118</v>
      </c>
    </row>
    <row r="43" ht="15">
      <c r="A43" t="s">
        <v>119</v>
      </c>
    </row>
  </sheetData>
  <sheetProtection/>
  <printOptions/>
  <pageMargins left="0.11811023622047245" right="0.31496062992125984" top="0.3937007874015748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7.7109375" style="0" customWidth="1"/>
    <col min="3" max="3" width="12.7109375" style="0" customWidth="1"/>
    <col min="4" max="4" width="7.57421875" style="0" customWidth="1"/>
    <col min="5" max="5" width="40.7109375" style="0" customWidth="1"/>
    <col min="6" max="6" width="22.7109375" style="0" customWidth="1"/>
    <col min="7" max="7" width="21.140625" style="0" customWidth="1"/>
    <col min="8" max="8" width="19.00390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101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4116</v>
      </c>
      <c r="C5" s="5">
        <v>29031</v>
      </c>
      <c r="D5" s="5"/>
      <c r="E5" s="8" t="s">
        <v>102</v>
      </c>
      <c r="F5" s="9">
        <v>0</v>
      </c>
      <c r="G5" s="9">
        <v>209900</v>
      </c>
      <c r="H5" s="9">
        <f aca="true" t="shared" si="0" ref="H5:H12">G5-F5</f>
        <v>209900</v>
      </c>
    </row>
    <row r="6" spans="1:8" ht="15.75">
      <c r="A6" s="5"/>
      <c r="B6" s="7">
        <v>4116</v>
      </c>
      <c r="C6" s="5">
        <v>29015</v>
      </c>
      <c r="D6" s="5"/>
      <c r="E6" s="8" t="s">
        <v>103</v>
      </c>
      <c r="F6" s="30">
        <v>0</v>
      </c>
      <c r="G6" s="30">
        <v>9724</v>
      </c>
      <c r="H6" s="9">
        <f t="shared" si="0"/>
        <v>9724</v>
      </c>
    </row>
    <row r="7" spans="1:8" ht="15.75">
      <c r="A7" s="5"/>
      <c r="B7" s="7">
        <v>4116</v>
      </c>
      <c r="C7" s="5">
        <v>13013</v>
      </c>
      <c r="D7" s="5"/>
      <c r="E7" s="8" t="s">
        <v>108</v>
      </c>
      <c r="F7" s="30">
        <v>27870</v>
      </c>
      <c r="G7" s="30">
        <v>107870</v>
      </c>
      <c r="H7" s="9">
        <f t="shared" si="0"/>
        <v>80000</v>
      </c>
    </row>
    <row r="8" spans="1:8" ht="15.75">
      <c r="A8" s="5"/>
      <c r="B8" s="126">
        <v>4122</v>
      </c>
      <c r="C8" s="127"/>
      <c r="D8" s="127"/>
      <c r="E8" s="128" t="s">
        <v>104</v>
      </c>
      <c r="F8" s="129">
        <v>0</v>
      </c>
      <c r="G8" s="129">
        <v>30000</v>
      </c>
      <c r="H8" s="130">
        <f t="shared" si="0"/>
        <v>30000</v>
      </c>
    </row>
    <row r="9" spans="1:8" ht="15.75">
      <c r="A9" s="7">
        <v>1032</v>
      </c>
      <c r="B9" s="7">
        <v>2149</v>
      </c>
      <c r="C9" s="5"/>
      <c r="D9" s="5"/>
      <c r="E9" s="8" t="s">
        <v>111</v>
      </c>
      <c r="F9" s="30">
        <v>0</v>
      </c>
      <c r="G9" s="30">
        <v>10000</v>
      </c>
      <c r="H9" s="30">
        <f t="shared" si="0"/>
        <v>10000</v>
      </c>
    </row>
    <row r="10" spans="1:8" ht="15.75">
      <c r="A10" s="7">
        <v>3613</v>
      </c>
      <c r="B10" s="7">
        <v>2132</v>
      </c>
      <c r="C10" s="5"/>
      <c r="D10" s="5"/>
      <c r="E10" s="8" t="s">
        <v>112</v>
      </c>
      <c r="F10" s="30">
        <v>5000</v>
      </c>
      <c r="G10" s="30">
        <v>10000</v>
      </c>
      <c r="H10" s="30">
        <f t="shared" si="0"/>
        <v>5000</v>
      </c>
    </row>
    <row r="11" spans="1:8" ht="15.75">
      <c r="A11" s="7">
        <v>3639</v>
      </c>
      <c r="B11" s="7">
        <v>2324</v>
      </c>
      <c r="C11" s="5"/>
      <c r="D11" s="5"/>
      <c r="E11" s="8" t="s">
        <v>109</v>
      </c>
      <c r="F11" s="30">
        <v>0</v>
      </c>
      <c r="G11" s="30">
        <v>45000</v>
      </c>
      <c r="H11" s="30">
        <f t="shared" si="0"/>
        <v>45000</v>
      </c>
    </row>
    <row r="12" spans="1:8" ht="15.75">
      <c r="A12" s="7">
        <v>6171</v>
      </c>
      <c r="B12" s="5"/>
      <c r="C12" s="5"/>
      <c r="D12" s="5"/>
      <c r="E12" s="8" t="s">
        <v>113</v>
      </c>
      <c r="F12" s="30">
        <v>18000</v>
      </c>
      <c r="G12" s="30">
        <v>25000</v>
      </c>
      <c r="H12" s="30">
        <f t="shared" si="0"/>
        <v>7000</v>
      </c>
    </row>
    <row r="13" spans="1:8" ht="15.75">
      <c r="A13" s="74"/>
      <c r="B13" s="74"/>
      <c r="C13" s="74"/>
      <c r="D13" s="74"/>
      <c r="E13" s="75"/>
      <c r="F13" s="67">
        <v>20406324.92</v>
      </c>
      <c r="G13" s="67">
        <f>F13+H13</f>
        <v>20802948.92</v>
      </c>
      <c r="H13" s="68">
        <f>SUM(H5:H12)</f>
        <v>396624</v>
      </c>
    </row>
    <row r="14" spans="1:8" ht="15.75">
      <c r="A14" s="3"/>
      <c r="B14" s="3"/>
      <c r="C14" s="3"/>
      <c r="D14" s="3"/>
      <c r="E14" s="16" t="s">
        <v>15</v>
      </c>
      <c r="F14" s="9">
        <v>0</v>
      </c>
      <c r="G14" s="17">
        <v>9621741.08</v>
      </c>
      <c r="H14" s="18">
        <v>0</v>
      </c>
    </row>
    <row r="15" spans="1:8" ht="15.75">
      <c r="A15" s="1" t="s">
        <v>9</v>
      </c>
      <c r="B15" s="3"/>
      <c r="C15" s="3"/>
      <c r="D15" s="3"/>
      <c r="E15" s="14"/>
      <c r="F15" s="15"/>
      <c r="G15" s="15"/>
      <c r="H15" s="19"/>
    </row>
    <row r="16" spans="1:8" ht="15.75">
      <c r="A16" s="3"/>
      <c r="B16" s="3"/>
      <c r="C16" s="3"/>
      <c r="D16" s="3"/>
      <c r="E16" s="20"/>
      <c r="F16" s="21"/>
      <c r="G16" s="22"/>
      <c r="H16" s="23"/>
    </row>
    <row r="17" spans="1:8" ht="15.75">
      <c r="A17" s="5" t="s">
        <v>1</v>
      </c>
      <c r="B17" s="5" t="s">
        <v>2</v>
      </c>
      <c r="C17" s="5" t="s">
        <v>10</v>
      </c>
      <c r="D17" s="5"/>
      <c r="E17" s="5" t="s">
        <v>5</v>
      </c>
      <c r="F17" s="6" t="s">
        <v>6</v>
      </c>
      <c r="G17" s="6" t="s">
        <v>11</v>
      </c>
      <c r="H17" s="6" t="s">
        <v>8</v>
      </c>
    </row>
    <row r="18" spans="1:8" ht="15.75">
      <c r="A18" s="5">
        <v>1031</v>
      </c>
      <c r="B18" s="5"/>
      <c r="C18" s="5"/>
      <c r="D18" s="5"/>
      <c r="E18" s="8" t="s">
        <v>110</v>
      </c>
      <c r="F18" s="9">
        <v>1210000</v>
      </c>
      <c r="G18" s="9">
        <v>1436624</v>
      </c>
      <c r="H18" s="9">
        <f>G18-F18</f>
        <v>226624</v>
      </c>
    </row>
    <row r="19" spans="1:8" ht="15.75">
      <c r="A19" s="127">
        <v>3113</v>
      </c>
      <c r="B19" s="126">
        <v>5336</v>
      </c>
      <c r="C19" s="127"/>
      <c r="D19" s="127"/>
      <c r="E19" s="128" t="s">
        <v>105</v>
      </c>
      <c r="F19" s="130">
        <v>0</v>
      </c>
      <c r="G19" s="130">
        <v>30000</v>
      </c>
      <c r="H19" s="130">
        <f>G19-F19</f>
        <v>30000</v>
      </c>
    </row>
    <row r="20" spans="1:8" ht="15.75" hidden="1">
      <c r="A20" s="5">
        <v>3745</v>
      </c>
      <c r="B20" s="5"/>
      <c r="C20" s="5"/>
      <c r="D20" s="5"/>
      <c r="E20" s="8" t="s">
        <v>115</v>
      </c>
      <c r="F20" s="77">
        <v>300000</v>
      </c>
      <c r="G20" s="77">
        <v>380000</v>
      </c>
      <c r="H20" s="9">
        <f>G20-F20</f>
        <v>80000</v>
      </c>
    </row>
    <row r="21" spans="1:8" ht="15.75" hidden="1">
      <c r="A21" s="5"/>
      <c r="B21" s="5"/>
      <c r="C21" s="5"/>
      <c r="D21" s="5"/>
      <c r="E21" s="8" t="s">
        <v>115</v>
      </c>
      <c r="F21" s="77"/>
      <c r="G21" s="77"/>
      <c r="H21" s="9">
        <f>G21-F21</f>
        <v>0</v>
      </c>
    </row>
    <row r="22" spans="1:8" ht="15.75">
      <c r="A22" s="5">
        <v>3632</v>
      </c>
      <c r="B22" s="7">
        <v>6121</v>
      </c>
      <c r="C22" s="5"/>
      <c r="D22" s="5"/>
      <c r="E22" s="8" t="s">
        <v>116</v>
      </c>
      <c r="F22" s="77">
        <v>0</v>
      </c>
      <c r="G22" s="77">
        <v>250000</v>
      </c>
      <c r="H22" s="9">
        <f>G22-F22</f>
        <v>250000</v>
      </c>
    </row>
    <row r="23" spans="1:8" ht="15.75">
      <c r="A23" s="3"/>
      <c r="B23" s="3"/>
      <c r="C23" s="3"/>
      <c r="D23" s="3"/>
      <c r="E23" s="66" t="s">
        <v>12</v>
      </c>
      <c r="F23" s="76">
        <v>29918066</v>
      </c>
      <c r="G23" s="76">
        <v>30424690</v>
      </c>
      <c r="H23" s="76">
        <f>H18+H19+H22</f>
        <v>506624</v>
      </c>
    </row>
    <row r="24" spans="1:8" ht="15.75">
      <c r="A24" s="3"/>
      <c r="B24" s="3"/>
      <c r="C24" s="3"/>
      <c r="D24" s="3"/>
      <c r="E24" s="131"/>
      <c r="F24" s="132"/>
      <c r="G24" s="132"/>
      <c r="H24" s="132"/>
    </row>
    <row r="25" spans="1:8" ht="15.75">
      <c r="A25" s="3" t="s">
        <v>114</v>
      </c>
      <c r="B25" s="3"/>
      <c r="C25" s="3"/>
      <c r="D25" s="3"/>
      <c r="E25" s="3"/>
      <c r="F25" s="26"/>
      <c r="G25" s="26"/>
      <c r="H25" s="15"/>
    </row>
    <row r="26" spans="1:8" ht="15.75" hidden="1">
      <c r="A26" s="3"/>
      <c r="B26" s="3"/>
      <c r="C26" s="3"/>
      <c r="D26" s="3"/>
      <c r="E26" s="3"/>
      <c r="F26" s="26"/>
      <c r="G26" s="26"/>
      <c r="H26" s="15"/>
    </row>
    <row r="27" ht="15" hidden="1"/>
    <row r="28" ht="15" hidden="1"/>
    <row r="29" spans="1:5" ht="15.75">
      <c r="A29" s="3" t="s">
        <v>106</v>
      </c>
      <c r="B29" s="3"/>
      <c r="C29" s="3"/>
      <c r="D29" s="3"/>
      <c r="E29" s="3"/>
    </row>
    <row r="30" spans="1:5" ht="15.75">
      <c r="A30" s="3" t="s">
        <v>13</v>
      </c>
      <c r="B30" s="3"/>
      <c r="C30" s="3"/>
      <c r="D30" s="3"/>
      <c r="E30" s="3"/>
    </row>
  </sheetData>
  <sheetProtection/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7.85156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16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4111</v>
      </c>
      <c r="C5" s="5">
        <v>98187</v>
      </c>
      <c r="D5" s="5"/>
      <c r="E5" s="8" t="s">
        <v>18</v>
      </c>
      <c r="F5" s="9">
        <v>0</v>
      </c>
      <c r="G5" s="9">
        <v>30000</v>
      </c>
      <c r="H5" s="9">
        <v>30000</v>
      </c>
    </row>
    <row r="6" spans="1:8" ht="15.75">
      <c r="A6" s="5">
        <v>3412</v>
      </c>
      <c r="B6" s="7">
        <v>2324</v>
      </c>
      <c r="C6" s="5"/>
      <c r="D6" s="5"/>
      <c r="E6" s="8" t="s">
        <v>23</v>
      </c>
      <c r="F6" s="30">
        <v>0</v>
      </c>
      <c r="G6" s="30">
        <v>5550</v>
      </c>
      <c r="H6" s="9">
        <v>5550</v>
      </c>
    </row>
    <row r="7" spans="1:8" ht="15.75">
      <c r="A7" s="5"/>
      <c r="B7" s="7"/>
      <c r="C7" s="5"/>
      <c r="D7" s="5"/>
      <c r="E7" s="29"/>
      <c r="F7" s="30"/>
      <c r="G7" s="30"/>
      <c r="H7" s="9"/>
    </row>
    <row r="8" spans="1:8" ht="15.75">
      <c r="A8" s="5"/>
      <c r="B8" s="7"/>
      <c r="C8" s="5"/>
      <c r="D8" s="5"/>
      <c r="E8" s="29"/>
      <c r="F8" s="30"/>
      <c r="G8" s="30"/>
      <c r="H8" s="9"/>
    </row>
    <row r="9" spans="1:8" ht="15.75">
      <c r="A9" s="7"/>
      <c r="B9" s="7"/>
      <c r="C9" s="5"/>
      <c r="D9" s="5"/>
      <c r="E9" s="8"/>
      <c r="F9" s="9"/>
      <c r="G9" s="9"/>
      <c r="H9" s="9"/>
    </row>
    <row r="10" spans="1:8" ht="15.75">
      <c r="A10" s="3"/>
      <c r="B10" s="3"/>
      <c r="C10" s="3"/>
      <c r="D10" s="3"/>
      <c r="E10" s="11"/>
      <c r="F10" s="12">
        <v>20677687.51</v>
      </c>
      <c r="G10" s="12">
        <f>F10+H10</f>
        <v>20713237.51</v>
      </c>
      <c r="H10" s="13">
        <f>SUM(H5:H9)</f>
        <v>35550</v>
      </c>
    </row>
    <row r="11" spans="1:8" ht="15.75">
      <c r="A11" s="3"/>
      <c r="B11" s="3"/>
      <c r="C11" s="3"/>
      <c r="D11" s="3"/>
      <c r="E11" s="16" t="s">
        <v>15</v>
      </c>
      <c r="F11" s="9">
        <v>8873200</v>
      </c>
      <c r="G11" s="17">
        <v>19946846.54</v>
      </c>
      <c r="H11" s="18"/>
    </row>
    <row r="12" spans="1:8" ht="15.75">
      <c r="A12" s="1" t="s">
        <v>9</v>
      </c>
      <c r="B12" s="3"/>
      <c r="C12" s="3"/>
      <c r="D12" s="3"/>
      <c r="E12" s="14"/>
      <c r="F12" s="15"/>
      <c r="G12" s="15"/>
      <c r="H12" s="19"/>
    </row>
    <row r="13" spans="1:8" ht="15.75">
      <c r="A13" s="3"/>
      <c r="B13" s="3"/>
      <c r="C13" s="3"/>
      <c r="D13" s="3"/>
      <c r="E13" s="20"/>
      <c r="F13" s="21"/>
      <c r="G13" s="22"/>
      <c r="H13" s="23"/>
    </row>
    <row r="14" spans="1:8" ht="15.75">
      <c r="A14" s="5" t="s">
        <v>1</v>
      </c>
      <c r="B14" s="5" t="s">
        <v>2</v>
      </c>
      <c r="C14" s="5" t="s">
        <v>10</v>
      </c>
      <c r="D14" s="5"/>
      <c r="E14" s="5" t="s">
        <v>5</v>
      </c>
      <c r="F14" s="6" t="s">
        <v>6</v>
      </c>
      <c r="G14" s="6" t="s">
        <v>11</v>
      </c>
      <c r="H14" s="6" t="s">
        <v>8</v>
      </c>
    </row>
    <row r="15" spans="1:8" ht="15.75">
      <c r="A15" s="7">
        <v>3113</v>
      </c>
      <c r="B15" s="7">
        <v>5331</v>
      </c>
      <c r="C15" s="5"/>
      <c r="D15" s="5"/>
      <c r="E15" s="8" t="s">
        <v>17</v>
      </c>
      <c r="F15" s="9">
        <v>1715796.5</v>
      </c>
      <c r="G15" s="9">
        <f>F15+H15</f>
        <v>1755121.5</v>
      </c>
      <c r="H15" s="9">
        <v>39325</v>
      </c>
    </row>
    <row r="16" spans="1:8" ht="15.75">
      <c r="A16" s="7">
        <v>6115</v>
      </c>
      <c r="B16" s="7">
        <v>5173</v>
      </c>
      <c r="C16" s="5"/>
      <c r="D16" s="5"/>
      <c r="E16" s="8"/>
      <c r="F16" s="30">
        <v>500</v>
      </c>
      <c r="G16" s="9">
        <v>0</v>
      </c>
      <c r="H16" s="9">
        <v>-500</v>
      </c>
    </row>
    <row r="17" spans="1:8" ht="15.75">
      <c r="A17" s="7">
        <v>6115</v>
      </c>
      <c r="B17" s="7">
        <v>5021</v>
      </c>
      <c r="C17" s="7">
        <v>98187</v>
      </c>
      <c r="D17" s="5"/>
      <c r="E17" s="8" t="s">
        <v>21</v>
      </c>
      <c r="F17" s="30"/>
      <c r="G17" s="9">
        <v>16136</v>
      </c>
      <c r="H17" s="9">
        <v>16136</v>
      </c>
    </row>
    <row r="18" spans="1:8" ht="15.75">
      <c r="A18" s="7">
        <v>6115</v>
      </c>
      <c r="B18" s="7">
        <v>5173</v>
      </c>
      <c r="C18" s="7">
        <v>98187</v>
      </c>
      <c r="D18" s="7"/>
      <c r="E18" s="8" t="s">
        <v>19</v>
      </c>
      <c r="F18" s="25">
        <v>0</v>
      </c>
      <c r="G18" s="25">
        <v>938</v>
      </c>
      <c r="H18" s="9">
        <v>938</v>
      </c>
    </row>
    <row r="19" spans="1:8" ht="15.75">
      <c r="A19" s="7">
        <v>6115</v>
      </c>
      <c r="B19" s="7">
        <v>5175</v>
      </c>
      <c r="C19" s="7">
        <v>98187</v>
      </c>
      <c r="D19" s="5"/>
      <c r="E19" s="8" t="s">
        <v>20</v>
      </c>
      <c r="F19" s="25">
        <v>0</v>
      </c>
      <c r="G19" s="25">
        <v>936</v>
      </c>
      <c r="H19" s="9">
        <v>936</v>
      </c>
    </row>
    <row r="20" spans="1:8" ht="15.75">
      <c r="A20" s="7">
        <v>6115</v>
      </c>
      <c r="B20" s="7">
        <v>5169</v>
      </c>
      <c r="C20" s="7">
        <v>98187</v>
      </c>
      <c r="D20" s="5"/>
      <c r="E20" s="8" t="s">
        <v>22</v>
      </c>
      <c r="F20" s="25"/>
      <c r="G20" s="25">
        <v>11990</v>
      </c>
      <c r="H20" s="25">
        <v>11990</v>
      </c>
    </row>
    <row r="21" spans="1:8" ht="15.75">
      <c r="A21" s="7">
        <v>3113</v>
      </c>
      <c r="B21" s="7">
        <v>6351</v>
      </c>
      <c r="C21" s="7"/>
      <c r="D21" s="5"/>
      <c r="E21" s="8" t="s">
        <v>24</v>
      </c>
      <c r="F21" s="25">
        <v>2500000</v>
      </c>
      <c r="G21" s="25">
        <v>-2500000</v>
      </c>
      <c r="H21" s="25">
        <v>-2500000</v>
      </c>
    </row>
    <row r="22" spans="1:8" ht="15.75">
      <c r="A22" s="7">
        <v>3113</v>
      </c>
      <c r="B22" s="7">
        <v>6351</v>
      </c>
      <c r="C22" s="5"/>
      <c r="D22" s="5"/>
      <c r="E22" s="8" t="s">
        <v>24</v>
      </c>
      <c r="F22" s="25">
        <v>0</v>
      </c>
      <c r="G22" s="25">
        <v>134810.04</v>
      </c>
      <c r="H22" s="25">
        <v>134810.04</v>
      </c>
    </row>
    <row r="23" spans="1:8" ht="15.75">
      <c r="A23" s="7">
        <v>3113</v>
      </c>
      <c r="B23" s="7">
        <v>6451</v>
      </c>
      <c r="C23" s="5"/>
      <c r="D23" s="5"/>
      <c r="E23" s="8" t="s">
        <v>25</v>
      </c>
      <c r="F23" s="25">
        <v>0</v>
      </c>
      <c r="G23" s="25">
        <v>2366272.91</v>
      </c>
      <c r="H23" s="25">
        <v>2366272.91</v>
      </c>
    </row>
    <row r="24" spans="1:8" ht="15.75">
      <c r="A24" s="7"/>
      <c r="B24" s="7"/>
      <c r="C24" s="5"/>
      <c r="D24" s="5"/>
      <c r="E24" s="8"/>
      <c r="F24" s="25"/>
      <c r="G24" s="25"/>
      <c r="H24" s="25"/>
    </row>
    <row r="25" spans="1:8" ht="15.75">
      <c r="A25" s="7"/>
      <c r="B25" s="7"/>
      <c r="C25" s="5"/>
      <c r="D25" s="5"/>
      <c r="E25" s="8"/>
      <c r="F25" s="25"/>
      <c r="G25" s="25"/>
      <c r="H25" s="25"/>
    </row>
    <row r="26" spans="1:8" ht="15.75">
      <c r="A26" s="7"/>
      <c r="B26" s="7"/>
      <c r="C26" s="5"/>
      <c r="D26" s="5"/>
      <c r="E26" s="8"/>
      <c r="F26" s="25"/>
      <c r="G26" s="25"/>
      <c r="H26" s="25"/>
    </row>
    <row r="27" spans="1:8" ht="15.75">
      <c r="A27" s="7"/>
      <c r="B27" s="7"/>
      <c r="C27" s="7"/>
      <c r="D27" s="7"/>
      <c r="E27" s="10"/>
      <c r="F27" s="25"/>
      <c r="G27" s="25"/>
      <c r="H27" s="25"/>
    </row>
    <row r="28" spans="1:8" ht="15.75">
      <c r="A28" s="7"/>
      <c r="B28" s="7"/>
      <c r="C28" s="7"/>
      <c r="D28" s="7"/>
      <c r="E28" s="10"/>
      <c r="F28" s="25"/>
      <c r="G28" s="25"/>
      <c r="H28" s="25"/>
    </row>
    <row r="29" spans="1:8" ht="15.75">
      <c r="A29" s="3"/>
      <c r="B29" s="3"/>
      <c r="C29" s="3"/>
      <c r="D29" s="3"/>
      <c r="E29" s="11" t="s">
        <v>12</v>
      </c>
      <c r="F29" s="12">
        <v>40590176.1</v>
      </c>
      <c r="G29" s="12">
        <f>F29+H29</f>
        <v>40660084.050000004</v>
      </c>
      <c r="H29" s="13">
        <f>SUM(H15:H28)</f>
        <v>69907.95000000019</v>
      </c>
    </row>
    <row r="30" spans="1:8" ht="15.75">
      <c r="A30" s="3" t="s">
        <v>26</v>
      </c>
      <c r="B30" s="3"/>
      <c r="C30" s="3"/>
      <c r="D30" s="3"/>
      <c r="E30" s="3"/>
      <c r="F30" s="26" t="s">
        <v>27</v>
      </c>
      <c r="G30" s="26"/>
      <c r="H30" s="15"/>
    </row>
    <row r="31" spans="1:8" ht="15.75">
      <c r="A31" s="3"/>
      <c r="B31" s="3"/>
      <c r="C31" s="3"/>
      <c r="D31" s="3"/>
      <c r="E31" s="3"/>
      <c r="F31" s="26"/>
      <c r="G31" s="26"/>
      <c r="H31" s="15"/>
    </row>
    <row r="32" spans="1:8" ht="15.75">
      <c r="A32" s="3"/>
      <c r="B32" s="3"/>
      <c r="C32" s="3"/>
      <c r="D32" s="3"/>
      <c r="E32" s="3"/>
      <c r="F32" s="3"/>
      <c r="G32" s="3"/>
      <c r="H32" s="3"/>
    </row>
    <row r="33" spans="1:8" ht="15.75">
      <c r="A33" s="3"/>
      <c r="B33" s="3"/>
      <c r="C33" s="3"/>
      <c r="D33" s="3"/>
      <c r="E33" s="3"/>
      <c r="F33" s="3"/>
      <c r="G33" s="3"/>
      <c r="H33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IV16384"/>
    </sheetView>
  </sheetViews>
  <sheetFormatPr defaultColWidth="9.140625" defaultRowHeight="15" customHeight="1"/>
  <cols>
    <col min="1" max="1" width="5.28125" style="35" customWidth="1"/>
    <col min="2" max="2" width="7.140625" style="35" customWidth="1"/>
    <col min="3" max="3" width="10.421875" style="35" customWidth="1"/>
    <col min="4" max="4" width="26.57421875" style="35" customWidth="1"/>
    <col min="5" max="5" width="17.28125" style="35" customWidth="1"/>
    <col min="6" max="6" width="15.8515625" style="35" customWidth="1"/>
    <col min="7" max="7" width="14.7109375" style="35" customWidth="1"/>
    <col min="8" max="16384" width="9.140625" style="35" customWidth="1"/>
  </cols>
  <sheetData>
    <row r="1" spans="1:7" ht="15" customHeight="1">
      <c r="A1" s="31"/>
      <c r="B1" s="32"/>
      <c r="C1" s="32"/>
      <c r="D1" s="33" t="s">
        <v>14</v>
      </c>
      <c r="E1" s="33"/>
      <c r="F1" s="34"/>
      <c r="G1" s="34"/>
    </row>
    <row r="2" spans="1:7" ht="15" customHeight="1">
      <c r="A2" s="36"/>
      <c r="B2" s="36"/>
      <c r="C2" s="34"/>
      <c r="D2" s="32" t="s">
        <v>28</v>
      </c>
      <c r="E2" s="32"/>
      <c r="F2" s="34"/>
      <c r="G2" s="34"/>
    </row>
    <row r="3" spans="1:7" ht="15" customHeight="1">
      <c r="A3" s="31" t="s">
        <v>0</v>
      </c>
      <c r="B3" s="34"/>
      <c r="C3" s="34"/>
      <c r="D3" s="34"/>
      <c r="E3" s="34"/>
      <c r="F3" s="34"/>
      <c r="G3" s="34"/>
    </row>
    <row r="4" spans="1:7" ht="15" customHeight="1">
      <c r="A4" s="37" t="s">
        <v>1</v>
      </c>
      <c r="B4" s="37" t="s">
        <v>2</v>
      </c>
      <c r="C4" s="37" t="s">
        <v>3</v>
      </c>
      <c r="D4" s="37" t="s">
        <v>5</v>
      </c>
      <c r="E4" s="38" t="s">
        <v>6</v>
      </c>
      <c r="F4" s="38" t="s">
        <v>7</v>
      </c>
      <c r="G4" s="38" t="s">
        <v>8</v>
      </c>
    </row>
    <row r="5" spans="1:7" ht="15" customHeight="1">
      <c r="A5" s="37"/>
      <c r="B5" s="39">
        <v>4216</v>
      </c>
      <c r="C5" s="39">
        <v>107517969</v>
      </c>
      <c r="D5" s="40" t="s">
        <v>29</v>
      </c>
      <c r="E5" s="41">
        <v>0</v>
      </c>
      <c r="F5" s="41">
        <v>3795945.98</v>
      </c>
      <c r="G5" s="41">
        <f>F5-E5</f>
        <v>3795945.98</v>
      </c>
    </row>
    <row r="6" spans="1:7" ht="15" customHeight="1">
      <c r="A6" s="39">
        <v>1032</v>
      </c>
      <c r="B6" s="39">
        <v>2111</v>
      </c>
      <c r="C6" s="37"/>
      <c r="D6" s="40" t="s">
        <v>30</v>
      </c>
      <c r="E6" s="42">
        <v>4100000</v>
      </c>
      <c r="F6" s="42">
        <v>4400000</v>
      </c>
      <c r="G6" s="41">
        <f>F6-E6</f>
        <v>300000</v>
      </c>
    </row>
    <row r="7" spans="1:7" ht="15" customHeight="1">
      <c r="A7" s="34"/>
      <c r="B7" s="34"/>
      <c r="C7" s="34"/>
      <c r="D7" s="43"/>
      <c r="E7" s="44">
        <v>20713237.51</v>
      </c>
      <c r="F7" s="44">
        <f>E7+G7</f>
        <v>24809183.490000002</v>
      </c>
      <c r="G7" s="45">
        <f>SUM(G5:G6)</f>
        <v>4095945.98</v>
      </c>
    </row>
    <row r="8" spans="1:7" ht="15" customHeight="1">
      <c r="A8" s="34"/>
      <c r="B8" s="34"/>
      <c r="C8" s="34"/>
      <c r="D8" s="46" t="s">
        <v>15</v>
      </c>
      <c r="E8" s="41">
        <v>8873200</v>
      </c>
      <c r="F8" s="47">
        <v>13422136.36</v>
      </c>
      <c r="G8" s="48"/>
    </row>
    <row r="9" spans="1:7" ht="15" customHeight="1">
      <c r="A9" s="31" t="s">
        <v>9</v>
      </c>
      <c r="B9" s="34"/>
      <c r="C9" s="34"/>
      <c r="D9" s="49"/>
      <c r="E9" s="50"/>
      <c r="F9" s="50"/>
      <c r="G9" s="51"/>
    </row>
    <row r="10" spans="1:7" ht="15" customHeight="1">
      <c r="A10" s="34"/>
      <c r="B10" s="34"/>
      <c r="C10" s="34"/>
      <c r="D10" s="52"/>
      <c r="E10" s="53"/>
      <c r="F10" s="54"/>
      <c r="G10" s="55"/>
    </row>
    <row r="11" spans="1:7" ht="15" customHeight="1">
      <c r="A11" s="37" t="s">
        <v>1</v>
      </c>
      <c r="B11" s="37" t="s">
        <v>2</v>
      </c>
      <c r="C11" s="37" t="s">
        <v>10</v>
      </c>
      <c r="D11" s="37" t="s">
        <v>5</v>
      </c>
      <c r="E11" s="38" t="s">
        <v>6</v>
      </c>
      <c r="F11" s="38" t="s">
        <v>11</v>
      </c>
      <c r="G11" s="38" t="s">
        <v>8</v>
      </c>
    </row>
    <row r="12" spans="1:7" ht="15" customHeight="1">
      <c r="A12" s="39">
        <v>1031</v>
      </c>
      <c r="B12" s="39">
        <v>5169</v>
      </c>
      <c r="C12" s="37"/>
      <c r="D12" s="40" t="s">
        <v>32</v>
      </c>
      <c r="E12" s="41">
        <v>580000</v>
      </c>
      <c r="F12" s="41">
        <v>570000</v>
      </c>
      <c r="G12" s="41">
        <f>F12-E12</f>
        <v>-10000</v>
      </c>
    </row>
    <row r="13" spans="1:7" ht="15" customHeight="1">
      <c r="A13" s="39">
        <v>1031</v>
      </c>
      <c r="B13" s="39">
        <v>5021</v>
      </c>
      <c r="C13" s="37"/>
      <c r="D13" s="40" t="s">
        <v>31</v>
      </c>
      <c r="E13" s="42">
        <v>0</v>
      </c>
      <c r="F13" s="41">
        <v>10000</v>
      </c>
      <c r="G13" s="41">
        <f>F13-E13</f>
        <v>10000</v>
      </c>
    </row>
    <row r="14" spans="1:7" ht="15" customHeight="1">
      <c r="A14" s="39">
        <v>1036</v>
      </c>
      <c r="B14" s="39">
        <v>5169</v>
      </c>
      <c r="C14" s="39"/>
      <c r="D14" s="40" t="s">
        <v>35</v>
      </c>
      <c r="E14" s="42">
        <v>0</v>
      </c>
      <c r="F14" s="41">
        <v>10000</v>
      </c>
      <c r="G14" s="41">
        <f aca="true" t="shared" si="0" ref="G14:G48">F14-E14</f>
        <v>10000</v>
      </c>
    </row>
    <row r="15" spans="1:7" ht="15" customHeight="1">
      <c r="A15" s="39">
        <v>1036</v>
      </c>
      <c r="B15" s="39">
        <v>5171</v>
      </c>
      <c r="C15" s="39"/>
      <c r="D15" s="40" t="s">
        <v>33</v>
      </c>
      <c r="E15" s="56">
        <v>20000</v>
      </c>
      <c r="F15" s="56">
        <v>25000</v>
      </c>
      <c r="G15" s="41">
        <f t="shared" si="0"/>
        <v>5000</v>
      </c>
    </row>
    <row r="16" spans="1:7" ht="15" customHeight="1">
      <c r="A16" s="39">
        <v>1036</v>
      </c>
      <c r="B16" s="39">
        <v>5173</v>
      </c>
      <c r="C16" s="39"/>
      <c r="D16" s="40" t="s">
        <v>34</v>
      </c>
      <c r="E16" s="56">
        <v>0</v>
      </c>
      <c r="F16" s="56">
        <v>10000</v>
      </c>
      <c r="G16" s="41">
        <f t="shared" si="0"/>
        <v>10000</v>
      </c>
    </row>
    <row r="17" spans="1:7" ht="15" customHeight="1">
      <c r="A17" s="39">
        <v>1036</v>
      </c>
      <c r="B17" s="39">
        <v>5329</v>
      </c>
      <c r="C17" s="39"/>
      <c r="D17" s="40" t="s">
        <v>36</v>
      </c>
      <c r="E17" s="56">
        <v>5000</v>
      </c>
      <c r="F17" s="56">
        <v>0</v>
      </c>
      <c r="G17" s="41">
        <f t="shared" si="0"/>
        <v>-5000</v>
      </c>
    </row>
    <row r="18" spans="1:7" ht="15" customHeight="1">
      <c r="A18" s="39">
        <v>1036</v>
      </c>
      <c r="B18" s="39">
        <v>5229</v>
      </c>
      <c r="C18" s="39"/>
      <c r="D18" s="40" t="s">
        <v>36</v>
      </c>
      <c r="E18" s="56">
        <v>0</v>
      </c>
      <c r="F18" s="56">
        <v>5000</v>
      </c>
      <c r="G18" s="41">
        <f t="shared" si="0"/>
        <v>5000</v>
      </c>
    </row>
    <row r="19" spans="1:7" ht="15" customHeight="1">
      <c r="A19" s="39">
        <v>2212</v>
      </c>
      <c r="B19" s="39">
        <v>5021</v>
      </c>
      <c r="C19" s="37"/>
      <c r="D19" s="40" t="s">
        <v>37</v>
      </c>
      <c r="E19" s="56">
        <v>0</v>
      </c>
      <c r="F19" s="56">
        <v>2000</v>
      </c>
      <c r="G19" s="41">
        <f t="shared" si="0"/>
        <v>2000</v>
      </c>
    </row>
    <row r="20" spans="1:7" ht="15" customHeight="1">
      <c r="A20" s="39">
        <v>2212</v>
      </c>
      <c r="B20" s="39">
        <v>6121</v>
      </c>
      <c r="C20" s="37"/>
      <c r="D20" s="40" t="s">
        <v>63</v>
      </c>
      <c r="E20" s="56">
        <v>250000</v>
      </c>
      <c r="F20" s="56">
        <v>0</v>
      </c>
      <c r="G20" s="56">
        <f t="shared" si="0"/>
        <v>-250000</v>
      </c>
    </row>
    <row r="21" spans="1:7" ht="15" customHeight="1">
      <c r="A21" s="39">
        <v>2212</v>
      </c>
      <c r="B21" s="39">
        <v>5171</v>
      </c>
      <c r="C21" s="37"/>
      <c r="D21" s="40" t="s">
        <v>38</v>
      </c>
      <c r="E21" s="56">
        <v>100000</v>
      </c>
      <c r="F21" s="56">
        <v>350000</v>
      </c>
      <c r="G21" s="56">
        <f t="shared" si="0"/>
        <v>250000</v>
      </c>
    </row>
    <row r="22" spans="1:7" ht="15" customHeight="1">
      <c r="A22" s="39">
        <v>2219</v>
      </c>
      <c r="B22" s="39">
        <v>6121</v>
      </c>
      <c r="C22" s="37"/>
      <c r="D22" s="40" t="s">
        <v>39</v>
      </c>
      <c r="E22" s="56">
        <v>10000000</v>
      </c>
      <c r="F22" s="56">
        <v>8600000</v>
      </c>
      <c r="G22" s="56">
        <f t="shared" si="0"/>
        <v>-1400000</v>
      </c>
    </row>
    <row r="23" spans="1:7" ht="15" customHeight="1">
      <c r="A23" s="39">
        <v>2321</v>
      </c>
      <c r="B23" s="39">
        <v>5499</v>
      </c>
      <c r="C23" s="37"/>
      <c r="D23" s="40" t="s">
        <v>40</v>
      </c>
      <c r="E23" s="56">
        <v>100000</v>
      </c>
      <c r="F23" s="56">
        <v>0</v>
      </c>
      <c r="G23" s="56">
        <f t="shared" si="0"/>
        <v>-100000</v>
      </c>
    </row>
    <row r="24" spans="1:7" ht="15" customHeight="1">
      <c r="A24" s="39">
        <v>3113</v>
      </c>
      <c r="B24" s="39">
        <v>6121</v>
      </c>
      <c r="C24" s="39"/>
      <c r="D24" s="57" t="s">
        <v>41</v>
      </c>
      <c r="E24" s="56">
        <v>10500000</v>
      </c>
      <c r="F24" s="56">
        <v>9500000</v>
      </c>
      <c r="G24" s="56">
        <f t="shared" si="0"/>
        <v>-1000000</v>
      </c>
    </row>
    <row r="25" spans="1:7" ht="15" customHeight="1">
      <c r="A25" s="39">
        <v>3399</v>
      </c>
      <c r="B25" s="39">
        <v>5021</v>
      </c>
      <c r="C25" s="39"/>
      <c r="D25" s="57" t="s">
        <v>42</v>
      </c>
      <c r="E25" s="56">
        <v>40500</v>
      </c>
      <c r="F25" s="56">
        <v>50000</v>
      </c>
      <c r="G25" s="56">
        <f t="shared" si="0"/>
        <v>9500</v>
      </c>
    </row>
    <row r="26" spans="1:7" ht="15" customHeight="1">
      <c r="A26" s="39">
        <v>3399</v>
      </c>
      <c r="B26" s="39">
        <v>5162</v>
      </c>
      <c r="C26" s="39"/>
      <c r="D26" s="58" t="s">
        <v>43</v>
      </c>
      <c r="E26" s="59">
        <v>0</v>
      </c>
      <c r="F26" s="59">
        <v>1000</v>
      </c>
      <c r="G26" s="59">
        <f t="shared" si="0"/>
        <v>1000</v>
      </c>
    </row>
    <row r="27" spans="1:7" ht="15" customHeight="1">
      <c r="A27" s="39">
        <v>3419</v>
      </c>
      <c r="B27" s="39">
        <v>5139</v>
      </c>
      <c r="C27" s="39"/>
      <c r="D27" s="58" t="s">
        <v>44</v>
      </c>
      <c r="E27" s="59">
        <v>10000</v>
      </c>
      <c r="F27" s="59">
        <v>16000</v>
      </c>
      <c r="G27" s="59">
        <f t="shared" si="0"/>
        <v>6000</v>
      </c>
    </row>
    <row r="28" spans="1:7" ht="15" customHeight="1">
      <c r="A28" s="39">
        <v>3419</v>
      </c>
      <c r="B28" s="39">
        <v>5194</v>
      </c>
      <c r="C28" s="39"/>
      <c r="D28" s="58" t="s">
        <v>45</v>
      </c>
      <c r="E28" s="59">
        <v>0</v>
      </c>
      <c r="F28" s="59">
        <v>2000</v>
      </c>
      <c r="G28" s="59">
        <f t="shared" si="0"/>
        <v>2000</v>
      </c>
    </row>
    <row r="29" spans="1:7" ht="15" customHeight="1">
      <c r="A29" s="39">
        <v>3421</v>
      </c>
      <c r="B29" s="39">
        <v>5139</v>
      </c>
      <c r="C29" s="39"/>
      <c r="D29" s="58" t="s">
        <v>46</v>
      </c>
      <c r="E29" s="59">
        <v>0</v>
      </c>
      <c r="F29" s="59">
        <v>3000</v>
      </c>
      <c r="G29" s="59">
        <f t="shared" si="0"/>
        <v>3000</v>
      </c>
    </row>
    <row r="30" spans="1:7" ht="15" customHeight="1">
      <c r="A30" s="39">
        <v>3631</v>
      </c>
      <c r="B30" s="39">
        <v>5021</v>
      </c>
      <c r="C30" s="39"/>
      <c r="D30" s="58" t="s">
        <v>47</v>
      </c>
      <c r="E30" s="59">
        <v>0</v>
      </c>
      <c r="F30" s="59">
        <v>5100</v>
      </c>
      <c r="G30" s="59">
        <f t="shared" si="0"/>
        <v>5100</v>
      </c>
    </row>
    <row r="31" spans="1:7" ht="15" customHeight="1">
      <c r="A31" s="39">
        <v>3631</v>
      </c>
      <c r="B31" s="39">
        <v>5154</v>
      </c>
      <c r="C31" s="39"/>
      <c r="D31" s="58" t="s">
        <v>48</v>
      </c>
      <c r="E31" s="59">
        <v>100000</v>
      </c>
      <c r="F31" s="59">
        <v>150000</v>
      </c>
      <c r="G31" s="59">
        <f t="shared" si="0"/>
        <v>50000</v>
      </c>
    </row>
    <row r="32" spans="1:7" ht="15" customHeight="1">
      <c r="A32" s="39">
        <v>3639</v>
      </c>
      <c r="B32" s="39">
        <v>5132</v>
      </c>
      <c r="C32" s="39"/>
      <c r="D32" s="58" t="s">
        <v>49</v>
      </c>
      <c r="E32" s="59">
        <v>0</v>
      </c>
      <c r="F32" s="59">
        <v>600</v>
      </c>
      <c r="G32" s="59">
        <f t="shared" si="0"/>
        <v>600</v>
      </c>
    </row>
    <row r="33" spans="1:7" ht="15" customHeight="1">
      <c r="A33" s="39">
        <v>3639</v>
      </c>
      <c r="B33" s="39">
        <v>5164</v>
      </c>
      <c r="C33" s="39"/>
      <c r="D33" s="58" t="s">
        <v>50</v>
      </c>
      <c r="E33" s="59">
        <v>0</v>
      </c>
      <c r="F33" s="59">
        <v>2000</v>
      </c>
      <c r="G33" s="59">
        <f t="shared" si="0"/>
        <v>2000</v>
      </c>
    </row>
    <row r="34" spans="1:7" ht="15" customHeight="1">
      <c r="A34" s="39">
        <v>3639</v>
      </c>
      <c r="B34" s="39">
        <v>6119</v>
      </c>
      <c r="C34" s="39"/>
      <c r="D34" s="57" t="s">
        <v>51</v>
      </c>
      <c r="E34" s="56">
        <v>0</v>
      </c>
      <c r="F34" s="56">
        <v>100000</v>
      </c>
      <c r="G34" s="56">
        <f t="shared" si="0"/>
        <v>100000</v>
      </c>
    </row>
    <row r="35" spans="1:7" ht="15" customHeight="1">
      <c r="A35" s="39">
        <v>3639</v>
      </c>
      <c r="B35" s="39">
        <v>6121</v>
      </c>
      <c r="C35" s="39"/>
      <c r="D35" s="58" t="s">
        <v>52</v>
      </c>
      <c r="E35" s="59">
        <v>190000</v>
      </c>
      <c r="F35" s="59">
        <v>0</v>
      </c>
      <c r="G35" s="59">
        <f t="shared" si="0"/>
        <v>-190000</v>
      </c>
    </row>
    <row r="36" spans="1:7" ht="15" customHeight="1">
      <c r="A36" s="39">
        <v>3639</v>
      </c>
      <c r="B36" s="39">
        <v>6130</v>
      </c>
      <c r="C36" s="39"/>
      <c r="D36" s="58" t="s">
        <v>53</v>
      </c>
      <c r="E36" s="59">
        <v>100000</v>
      </c>
      <c r="F36" s="59">
        <v>0</v>
      </c>
      <c r="G36" s="59">
        <f t="shared" si="0"/>
        <v>-100000</v>
      </c>
    </row>
    <row r="37" spans="1:7" ht="15" customHeight="1">
      <c r="A37" s="39">
        <v>3745</v>
      </c>
      <c r="B37" s="39">
        <v>5499</v>
      </c>
      <c r="C37" s="39"/>
      <c r="D37" s="58" t="s">
        <v>54</v>
      </c>
      <c r="E37" s="59">
        <v>0</v>
      </c>
      <c r="F37" s="59">
        <v>1000</v>
      </c>
      <c r="G37" s="59">
        <f t="shared" si="0"/>
        <v>1000</v>
      </c>
    </row>
    <row r="38" spans="1:7" ht="15" customHeight="1">
      <c r="A38" s="39">
        <v>3745</v>
      </c>
      <c r="B38" s="39">
        <v>5175</v>
      </c>
      <c r="C38" s="39"/>
      <c r="D38" s="58" t="s">
        <v>55</v>
      </c>
      <c r="E38" s="59">
        <v>0</v>
      </c>
      <c r="F38" s="59">
        <v>200</v>
      </c>
      <c r="G38" s="59">
        <f t="shared" si="0"/>
        <v>200</v>
      </c>
    </row>
    <row r="39" spans="1:7" ht="15" customHeight="1">
      <c r="A39" s="39">
        <v>4341</v>
      </c>
      <c r="B39" s="39">
        <v>5223</v>
      </c>
      <c r="C39" s="39"/>
      <c r="D39" s="58" t="s">
        <v>56</v>
      </c>
      <c r="E39" s="59">
        <v>0</v>
      </c>
      <c r="F39" s="59">
        <v>4000</v>
      </c>
      <c r="G39" s="59">
        <f t="shared" si="0"/>
        <v>4000</v>
      </c>
    </row>
    <row r="40" spans="1:7" ht="15" customHeight="1">
      <c r="A40" s="39">
        <v>4341</v>
      </c>
      <c r="B40" s="39">
        <v>5499</v>
      </c>
      <c r="C40" s="39"/>
      <c r="D40" s="58" t="s">
        <v>57</v>
      </c>
      <c r="E40" s="59">
        <v>10000</v>
      </c>
      <c r="F40" s="59">
        <v>6000</v>
      </c>
      <c r="G40" s="59">
        <f t="shared" si="0"/>
        <v>-4000</v>
      </c>
    </row>
    <row r="41" spans="1:7" ht="15" customHeight="1">
      <c r="A41" s="39">
        <v>6171</v>
      </c>
      <c r="B41" s="39">
        <v>5137</v>
      </c>
      <c r="C41" s="39"/>
      <c r="D41" s="58" t="s">
        <v>58</v>
      </c>
      <c r="E41" s="59">
        <v>50000</v>
      </c>
      <c r="F41" s="59">
        <v>70000</v>
      </c>
      <c r="G41" s="59">
        <f t="shared" si="0"/>
        <v>20000</v>
      </c>
    </row>
    <row r="42" spans="1:7" ht="15" customHeight="1">
      <c r="A42" s="39">
        <v>6171</v>
      </c>
      <c r="B42" s="39">
        <v>5139</v>
      </c>
      <c r="C42" s="39"/>
      <c r="D42" s="58" t="s">
        <v>64</v>
      </c>
      <c r="E42" s="59">
        <v>20000</v>
      </c>
      <c r="F42" s="59">
        <v>25000</v>
      </c>
      <c r="G42" s="59">
        <f t="shared" si="0"/>
        <v>5000</v>
      </c>
    </row>
    <row r="43" spans="1:7" ht="15" customHeight="1">
      <c r="A43" s="39">
        <v>6171</v>
      </c>
      <c r="B43" s="39">
        <v>5171</v>
      </c>
      <c r="C43" s="39"/>
      <c r="D43" s="58" t="s">
        <v>65</v>
      </c>
      <c r="E43" s="59">
        <v>20000</v>
      </c>
      <c r="F43" s="59">
        <v>3000</v>
      </c>
      <c r="G43" s="59">
        <f t="shared" si="0"/>
        <v>-17000</v>
      </c>
    </row>
    <row r="44" spans="1:7" ht="15" customHeight="1">
      <c r="A44" s="39">
        <v>6171</v>
      </c>
      <c r="B44" s="39">
        <v>5154</v>
      </c>
      <c r="C44" s="39"/>
      <c r="D44" s="58" t="s">
        <v>59</v>
      </c>
      <c r="E44" s="59">
        <v>20000</v>
      </c>
      <c r="F44" s="59">
        <v>30000</v>
      </c>
      <c r="G44" s="59">
        <f t="shared" si="0"/>
        <v>10000</v>
      </c>
    </row>
    <row r="45" spans="1:7" ht="15" customHeight="1">
      <c r="A45" s="39">
        <v>6171</v>
      </c>
      <c r="B45" s="39">
        <v>5161</v>
      </c>
      <c r="C45" s="39"/>
      <c r="D45" s="58" t="s">
        <v>60</v>
      </c>
      <c r="E45" s="59">
        <v>8000</v>
      </c>
      <c r="F45" s="59">
        <v>10000</v>
      </c>
      <c r="G45" s="59">
        <f t="shared" si="0"/>
        <v>2000</v>
      </c>
    </row>
    <row r="46" spans="1:7" ht="15" customHeight="1">
      <c r="A46" s="39">
        <v>6171</v>
      </c>
      <c r="B46" s="39">
        <v>5172</v>
      </c>
      <c r="C46" s="39"/>
      <c r="D46" s="58" t="s">
        <v>66</v>
      </c>
      <c r="E46" s="59">
        <v>5000</v>
      </c>
      <c r="F46" s="59">
        <v>0</v>
      </c>
      <c r="G46" s="59">
        <f t="shared" si="0"/>
        <v>-5000</v>
      </c>
    </row>
    <row r="47" spans="1:7" ht="15" customHeight="1">
      <c r="A47" s="39">
        <v>6171</v>
      </c>
      <c r="B47" s="39">
        <v>5168</v>
      </c>
      <c r="C47" s="39"/>
      <c r="D47" s="58" t="s">
        <v>61</v>
      </c>
      <c r="E47" s="59">
        <v>150000</v>
      </c>
      <c r="F47" s="59">
        <v>180000</v>
      </c>
      <c r="G47" s="59">
        <f t="shared" si="0"/>
        <v>30000</v>
      </c>
    </row>
    <row r="48" spans="1:7" ht="15" customHeight="1">
      <c r="A48" s="39">
        <v>6310</v>
      </c>
      <c r="B48" s="39">
        <v>5163</v>
      </c>
      <c r="C48" s="39"/>
      <c r="D48" s="58" t="s">
        <v>62</v>
      </c>
      <c r="E48" s="59">
        <v>5000</v>
      </c>
      <c r="F48" s="59">
        <v>6000</v>
      </c>
      <c r="G48" s="59">
        <f t="shared" si="0"/>
        <v>1000</v>
      </c>
    </row>
    <row r="49" spans="1:7" ht="15" customHeight="1">
      <c r="A49" s="39"/>
      <c r="B49" s="39"/>
      <c r="C49" s="39"/>
      <c r="D49" s="58"/>
      <c r="E49" s="59"/>
      <c r="F49" s="59"/>
      <c r="G49" s="59"/>
    </row>
    <row r="50" spans="1:7" ht="15" customHeight="1">
      <c r="A50" s="39"/>
      <c r="B50" s="39"/>
      <c r="C50" s="39"/>
      <c r="D50" s="43" t="s">
        <v>12</v>
      </c>
      <c r="E50" s="44">
        <v>40660084.05</v>
      </c>
      <c r="F50" s="44">
        <v>38231319.85</v>
      </c>
      <c r="G50" s="45">
        <v>-2428764.2</v>
      </c>
    </row>
    <row r="51" spans="1:7" ht="15" customHeight="1">
      <c r="A51" s="34"/>
      <c r="B51" s="34"/>
      <c r="C51" s="34"/>
      <c r="D51" s="34"/>
      <c r="E51" s="60"/>
      <c r="F51" s="60"/>
      <c r="G51" s="50"/>
    </row>
    <row r="52" spans="1:7" ht="15" customHeight="1">
      <c r="A52" s="34"/>
      <c r="B52" s="34"/>
      <c r="C52" s="34" t="s">
        <v>67</v>
      </c>
      <c r="D52" s="34"/>
      <c r="E52" s="60"/>
      <c r="F52" s="60"/>
      <c r="G52" s="50"/>
    </row>
    <row r="53" spans="1:7" ht="15" customHeight="1">
      <c r="A53" s="34"/>
      <c r="B53" s="34"/>
      <c r="C53" s="34"/>
      <c r="D53" s="34"/>
      <c r="E53" s="34"/>
      <c r="F53" s="34"/>
      <c r="G53" s="34"/>
    </row>
    <row r="54" spans="1:7" ht="15" customHeight="1">
      <c r="A54" s="34"/>
      <c r="B54" s="34"/>
      <c r="C54" s="34"/>
      <c r="D54" s="34"/>
      <c r="E54" s="34"/>
      <c r="F54" s="34"/>
      <c r="G54" s="34"/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7.140625" style="0" customWidth="1"/>
    <col min="3" max="3" width="14.8515625" style="0" customWidth="1"/>
    <col min="4" max="4" width="8.8515625" style="0" customWidth="1"/>
    <col min="5" max="5" width="36.8515625" style="0" customWidth="1"/>
    <col min="6" max="6" width="22.7109375" style="0" customWidth="1"/>
    <col min="7" max="7" width="21.140625" style="0" customWidth="1"/>
    <col min="8" max="8" width="19.28125" style="0" customWidth="1"/>
  </cols>
  <sheetData>
    <row r="1" spans="1:8" ht="18">
      <c r="A1" s="1"/>
      <c r="B1" s="2"/>
      <c r="C1" s="2"/>
      <c r="D1" s="2"/>
      <c r="E1" s="27" t="s">
        <v>14</v>
      </c>
      <c r="F1" s="27"/>
      <c r="G1" s="3"/>
      <c r="H1" s="3"/>
    </row>
    <row r="2" spans="1:8" ht="18">
      <c r="A2" s="4"/>
      <c r="B2" s="4"/>
      <c r="C2" s="3"/>
      <c r="D2" s="3"/>
      <c r="E2" s="28" t="s">
        <v>72</v>
      </c>
      <c r="F2" s="28"/>
      <c r="G2" s="3"/>
      <c r="H2" s="3"/>
    </row>
    <row r="3" spans="1:8" ht="15.75">
      <c r="A3" s="1" t="s">
        <v>0</v>
      </c>
      <c r="B3" s="3"/>
      <c r="C3" s="3"/>
      <c r="D3" s="3"/>
      <c r="E3" s="3"/>
      <c r="F3" s="3"/>
      <c r="G3" s="3"/>
      <c r="H3" s="3"/>
    </row>
    <row r="4" spans="1:8" ht="15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</row>
    <row r="5" spans="1:8" ht="15.75">
      <c r="A5" s="5"/>
      <c r="B5" s="7">
        <v>2451</v>
      </c>
      <c r="C5" s="5"/>
      <c r="D5" s="5"/>
      <c r="E5" s="8" t="s">
        <v>78</v>
      </c>
      <c r="F5" s="25">
        <v>2366272.91</v>
      </c>
      <c r="G5" s="25">
        <v>2334557.34</v>
      </c>
      <c r="H5" s="25">
        <f aca="true" t="shared" si="0" ref="H5:H11">G5-F5</f>
        <v>-31715.570000000298</v>
      </c>
    </row>
    <row r="6" spans="1:8" ht="15.75">
      <c r="A6" s="5"/>
      <c r="B6" s="7">
        <v>4116</v>
      </c>
      <c r="C6" s="7"/>
      <c r="D6" s="5"/>
      <c r="E6" s="8" t="s">
        <v>73</v>
      </c>
      <c r="F6" s="9">
        <v>639959.6</v>
      </c>
      <c r="G6" s="9">
        <v>778973.6</v>
      </c>
      <c r="H6" s="9">
        <f t="shared" si="0"/>
        <v>139014</v>
      </c>
    </row>
    <row r="7" spans="1:8" ht="15.75">
      <c r="A7" s="5"/>
      <c r="B7" s="7">
        <v>4116</v>
      </c>
      <c r="C7" s="5">
        <v>107517016</v>
      </c>
      <c r="D7" s="5"/>
      <c r="E7" s="8" t="s">
        <v>75</v>
      </c>
      <c r="F7" s="30">
        <v>0</v>
      </c>
      <c r="G7" s="30">
        <v>1670269.33</v>
      </c>
      <c r="H7" s="9">
        <f t="shared" si="0"/>
        <v>1670269.33</v>
      </c>
    </row>
    <row r="8" spans="1:8" ht="15.75">
      <c r="A8" s="5"/>
      <c r="B8" s="7">
        <v>4216</v>
      </c>
      <c r="C8" s="5"/>
      <c r="D8" s="5"/>
      <c r="E8" s="8" t="s">
        <v>77</v>
      </c>
      <c r="F8" s="30">
        <v>3795945.98</v>
      </c>
      <c r="G8" s="30">
        <v>0</v>
      </c>
      <c r="H8" s="9">
        <f t="shared" si="0"/>
        <v>-3795945.98</v>
      </c>
    </row>
    <row r="9" spans="1:8" ht="15.75">
      <c r="A9" s="5"/>
      <c r="B9" s="7">
        <v>4216</v>
      </c>
      <c r="C9" s="5">
        <v>107517959</v>
      </c>
      <c r="D9" s="5"/>
      <c r="E9" s="8" t="s">
        <v>76</v>
      </c>
      <c r="F9" s="30">
        <v>0</v>
      </c>
      <c r="G9" s="30">
        <v>664288.01</v>
      </c>
      <c r="H9" s="9">
        <f t="shared" si="0"/>
        <v>664288.01</v>
      </c>
    </row>
    <row r="10" spans="1:8" ht="15.75">
      <c r="A10" s="5"/>
      <c r="B10" s="7">
        <v>4122</v>
      </c>
      <c r="C10" s="5"/>
      <c r="D10" s="5"/>
      <c r="E10" s="8" t="s">
        <v>74</v>
      </c>
      <c r="F10" s="30">
        <v>57495</v>
      </c>
      <c r="G10" s="30">
        <v>63495</v>
      </c>
      <c r="H10" s="9">
        <f t="shared" si="0"/>
        <v>6000</v>
      </c>
    </row>
    <row r="11" spans="1:8" ht="15.75">
      <c r="A11" s="7">
        <v>6171</v>
      </c>
      <c r="B11" s="7">
        <v>2321</v>
      </c>
      <c r="C11" s="5"/>
      <c r="D11" s="5"/>
      <c r="E11" s="29" t="s">
        <v>82</v>
      </c>
      <c r="F11" s="30">
        <v>0</v>
      </c>
      <c r="G11" s="30">
        <v>65000</v>
      </c>
      <c r="H11" s="30">
        <f t="shared" si="0"/>
        <v>65000</v>
      </c>
    </row>
    <row r="12" spans="1:8" ht="15.75">
      <c r="A12" s="3"/>
      <c r="B12" s="3"/>
      <c r="C12" s="3"/>
      <c r="D12" s="3"/>
      <c r="E12" s="11"/>
      <c r="F12" s="12">
        <v>24809183.49</v>
      </c>
      <c r="G12" s="12">
        <f>F12+H12</f>
        <v>23526093.279999997</v>
      </c>
      <c r="H12" s="13">
        <f>SUM(H5:H11)</f>
        <v>-1283090.2100000002</v>
      </c>
    </row>
    <row r="13" spans="1:8" ht="15.75">
      <c r="A13" s="3"/>
      <c r="B13" s="3"/>
      <c r="C13" s="3"/>
      <c r="D13" s="3"/>
      <c r="E13" s="16" t="s">
        <v>15</v>
      </c>
      <c r="F13" s="9">
        <v>13422136.36</v>
      </c>
      <c r="G13" s="17">
        <f>G20-G12</f>
        <v>17055783.91</v>
      </c>
      <c r="H13" s="18">
        <f>G13-F13</f>
        <v>3633647.5500000007</v>
      </c>
    </row>
    <row r="14" spans="1:8" ht="15.75">
      <c r="A14" s="1" t="s">
        <v>9</v>
      </c>
      <c r="B14" s="3"/>
      <c r="C14" s="3"/>
      <c r="D14" s="3"/>
      <c r="E14" s="14"/>
      <c r="F14" s="15"/>
      <c r="G14" s="15"/>
      <c r="H14" s="19"/>
    </row>
    <row r="15" spans="1:8" ht="15.75">
      <c r="A15" s="3"/>
      <c r="B15" s="3"/>
      <c r="C15" s="3"/>
      <c r="D15" s="3"/>
      <c r="E15" s="20"/>
      <c r="F15" s="21"/>
      <c r="G15" s="22"/>
      <c r="H15" s="23"/>
    </row>
    <row r="16" spans="1:8" ht="15.75">
      <c r="A16" s="5" t="s">
        <v>1</v>
      </c>
      <c r="B16" s="5" t="s">
        <v>2</v>
      </c>
      <c r="C16" s="5" t="s">
        <v>10</v>
      </c>
      <c r="D16" s="5"/>
      <c r="E16" s="5" t="s">
        <v>5</v>
      </c>
      <c r="F16" s="6" t="s">
        <v>6</v>
      </c>
      <c r="G16" s="6" t="s">
        <v>11</v>
      </c>
      <c r="H16" s="6" t="s">
        <v>8</v>
      </c>
    </row>
    <row r="17" spans="1:8" ht="15.75">
      <c r="A17" s="7">
        <v>3113</v>
      </c>
      <c r="B17" s="7">
        <v>5336</v>
      </c>
      <c r="C17" s="5">
        <v>107517959</v>
      </c>
      <c r="D17" s="5"/>
      <c r="E17" s="8" t="s">
        <v>79</v>
      </c>
      <c r="F17" s="9">
        <v>295959.6</v>
      </c>
      <c r="G17" s="9">
        <v>1972228.93</v>
      </c>
      <c r="H17" s="9">
        <f>G17-F17</f>
        <v>1676269.33</v>
      </c>
    </row>
    <row r="18" spans="1:8" ht="15.75">
      <c r="A18" s="7">
        <v>3113</v>
      </c>
      <c r="B18" s="7">
        <v>6351</v>
      </c>
      <c r="C18" s="5">
        <v>107517016</v>
      </c>
      <c r="D18" s="5"/>
      <c r="E18" s="8" t="s">
        <v>83</v>
      </c>
      <c r="F18" s="30">
        <v>134810.04</v>
      </c>
      <c r="G18" s="9">
        <v>799098.05</v>
      </c>
      <c r="H18" s="9">
        <f>G18-F18</f>
        <v>664288.01</v>
      </c>
    </row>
    <row r="19" spans="1:8" ht="15.75">
      <c r="A19" s="7">
        <v>2219</v>
      </c>
      <c r="B19" s="7">
        <v>6121</v>
      </c>
      <c r="C19" s="7"/>
      <c r="D19" s="5"/>
      <c r="E19" s="8" t="s">
        <v>84</v>
      </c>
      <c r="F19" s="30">
        <v>8600000</v>
      </c>
      <c r="G19" s="9">
        <v>8610000</v>
      </c>
      <c r="H19" s="9">
        <f>G19-F19</f>
        <v>10000</v>
      </c>
    </row>
    <row r="20" spans="1:8" ht="15.75">
      <c r="A20" s="3"/>
      <c r="B20" s="3"/>
      <c r="C20" s="3"/>
      <c r="D20" s="3"/>
      <c r="E20" s="11" t="s">
        <v>12</v>
      </c>
      <c r="F20" s="12">
        <v>38231319.85</v>
      </c>
      <c r="G20" s="12">
        <v>40581877.19</v>
      </c>
      <c r="H20" s="13">
        <f>SUM(H17:H19)</f>
        <v>2350557.34</v>
      </c>
    </row>
    <row r="21" spans="1:8" ht="15.75">
      <c r="A21" s="3"/>
      <c r="B21" s="3"/>
      <c r="C21" s="3"/>
      <c r="D21" s="3"/>
      <c r="E21" s="3"/>
      <c r="F21" s="26"/>
      <c r="G21" s="26"/>
      <c r="H21" s="15"/>
    </row>
    <row r="22" spans="1:8" ht="15.75">
      <c r="A22" s="3"/>
      <c r="B22" s="3"/>
      <c r="C22" s="3"/>
      <c r="D22" s="3"/>
      <c r="E22" s="3"/>
      <c r="F22" s="26"/>
      <c r="G22" s="26"/>
      <c r="H22" s="15"/>
    </row>
    <row r="23" spans="1:8" ht="15.75">
      <c r="A23" s="3"/>
      <c r="B23" s="3"/>
      <c r="C23" s="3"/>
      <c r="D23" s="3"/>
      <c r="E23" s="14"/>
      <c r="F23" s="26"/>
      <c r="G23" s="26"/>
      <c r="H23" s="3"/>
    </row>
    <row r="24" spans="1:8" ht="15.75">
      <c r="A24" s="3" t="s">
        <v>80</v>
      </c>
      <c r="B24" s="3"/>
      <c r="C24" s="3"/>
      <c r="D24" s="3"/>
      <c r="E24" s="3"/>
      <c r="F24" s="26" t="s">
        <v>81</v>
      </c>
      <c r="G24" s="26"/>
      <c r="H24" s="3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User</cp:lastModifiedBy>
  <cp:lastPrinted>2023-05-22T11:54:47Z</cp:lastPrinted>
  <dcterms:created xsi:type="dcterms:W3CDTF">2018-02-21T15:07:48Z</dcterms:created>
  <dcterms:modified xsi:type="dcterms:W3CDTF">2023-05-25T05:26:19Z</dcterms:modified>
  <cp:category/>
  <cp:version/>
  <cp:contentType/>
  <cp:contentStatus/>
</cp:coreProperties>
</file>