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11" activeTab="11"/>
  </bookViews>
  <sheets>
    <sheet name="RO 1" sheetId="1" state="hidden" r:id="rId1"/>
    <sheet name="RO 2" sheetId="2" state="hidden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<sst xmlns="http://schemas.openxmlformats.org/spreadsheetml/2006/main" count="421" uniqueCount="159">
  <si>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</si>
  <si>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</si>
  <si>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</si>
  <si>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</si>
  <si>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</si>
  <si>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</si>
  <si>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</si>
  <si>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</si>
  <si>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</si>
  <si>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</si>
  <si>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</si>
  <si>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</si>
  <si>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</si>
  <si>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</si>
  <si>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</si>
  <si>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</si>
  <si>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</si>
  <si>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</si>
  <si>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</si>
  <si>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</si>
  <si>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</si>
  <si>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</si>
  <si>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</si>
  <si>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</si>
  <si>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</si>
  <si>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</si>
  <si>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</si>
  <si>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</si>
  <si>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</si>
  <si>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</si>
  <si>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</si>
  <si>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</si>
  <si>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</si>
  <si>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</si>
  <si>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</si>
  <si>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</si>
  <si>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</si>
  <si>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</si>
  <si>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</si>
  <si>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</si>
  <si>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</si>
  <si>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</si>
  <si>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</si>
  <si>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</si>
  <si>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</si>
  <si>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</si>
  <si>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</si>
  <si>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</si>
  <si>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</si>
  <si>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</si>
  <si>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</si>
  <si>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</si>
  <si>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</si>
  <si>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</si>
  <si>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</si>
  <si>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</si>
  <si>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</si>
  <si>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</si>
  <si>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</si>
  <si>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</si>
  <si>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</si>
  <si>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</si>
  <si>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</si>
  <si>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</si>
  <si>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</si>
  <si>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</si>
  <si>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</si>
  <si>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</si>
  <si>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</si>
  <si>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</si>
  <si>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</si>
  <si>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</si>
  <si>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</si>
  <si>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</si>
  <si>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</si>
  <si>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</si>
  <si>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</si>
  <si>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</si>
  <si>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</si>
  <si>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</si>
  <si>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</si>
  <si>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</si>
  <si>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</si>
  <si>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</si>
  <si>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</si>
  <si>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</si>
  <si>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</si>
  <si>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</si>
  <si>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</si>
  <si>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</si>
  <si>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</si>
  <si>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</si>
  <si>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Rozpočtové opatření č. 3/2020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</si>
  <si>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</si>
  <si>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</si>
  <si>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</si>
  <si>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</si>
  <si>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</si>
  <si>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</si>
  <si>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</si>
  <si>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</si>
  <si>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</si>
  <si>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</si>
  <si>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</si>
  <si>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</si>
  <si>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</si>
  <si>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</si>
  <si>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</si>
  <si>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</si>
  <si>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</si>
  <si>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</si>
  <si>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</si>
  <si>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</si>
  <si>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</si>
  <si>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</si>
  <si>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</si>
  <si>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</si>
  <si>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</si>
  <si>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</si>
  <si>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</si>
  <si>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</si>
  <si>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</si>
  <si>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</si>
  <si>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</si>
  <si>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</si>
  <si>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</si>
  <si>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</si>
  <si>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</si>
  <si>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</si>
  <si>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</si>
  <si>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</si>
  <si>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</si>
  <si>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</si>
  <si>
    <t>MFČR - dotace na pořádání voleb PSČR</t>
  </si>
  <si>
    <t>Kompenzační bonus obcím - COVID 19</t>
  </si>
  <si>
    <t>Nákup materiálu</t>
  </si>
  <si>
    <t>Občerstvení</t>
  </si>
  <si>
    <t>Nákup služeb</t>
  </si>
  <si>
    <t>Poštovné</t>
  </si>
  <si>
    <t>Schválilo zastupitelstvo obce dne 14.9.2021</t>
  </si>
  <si>
    <t>Průtokový transfer škole - nečerpáno</t>
  </si>
  <si>
    <t>Pěstební činnost - nákup služeb</t>
  </si>
  <si>
    <t>Těžba - nákup služeb</t>
  </si>
  <si>
    <t>Lesní cesty - zpěvnění</t>
  </si>
  <si>
    <t>Kulturní akce</t>
  </si>
  <si>
    <t>Rozpočtové opatření č. 8/2021</t>
  </si>
  <si>
    <t>Daň z příjmů právnických osob</t>
  </si>
  <si>
    <t>Schváleno starostou obce k 30.9.2021</t>
  </si>
  <si>
    <t>Finanční operace - bank. poplatky</t>
  </si>
  <si>
    <t>Rozpočtové opatření č. 9/2021</t>
  </si>
  <si>
    <t>Úpravy drobných vodních toků</t>
  </si>
  <si>
    <t>Schváleno zastupitelstvem obce dne 26.10.2021</t>
  </si>
  <si>
    <t>Příjmy z prodeje pozemků</t>
  </si>
  <si>
    <t>Přijaté sankční platby - ŽP</t>
  </si>
  <si>
    <t>Místní komunuikace - kolem parku</t>
  </si>
  <si>
    <t xml:space="preserve">Kompenzační bonus </t>
  </si>
  <si>
    <t>Daň z příjmů PO</t>
  </si>
  <si>
    <t>Kompenzační bonus 2021</t>
  </si>
  <si>
    <t>Ambulantní svoz - nebezpečné odpady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</si>
</sst>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5" borderId="10" xfId="0" applyFont="1" applyFill="1" applyBorder="1" applyAlignment="1">
      <alignment/>
    </xf>
    <xf numFmtId="40" fontId="59" fillId="5" borderId="11" xfId="0" applyNumberFormat="1" applyFont="1" applyFill="1" applyBorder="1" applyAlignment="1">
      <alignment/>
    </xf>
    <xf numFmtId="40" fontId="64" fillId="0" borderId="12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40" fontId="62" fillId="34" borderId="0" xfId="0" applyNumberFormat="1" applyFont="1" applyFill="1" applyAlignment="1">
      <alignment horizontal="right"/>
    </xf>
    <xf numFmtId="40" fontId="63" fillId="34" borderId="0" xfId="0" applyNumberFormat="1" applyFont="1" applyFill="1" applyAlignment="1">
      <alignment horizontal="right"/>
    </xf>
    <xf numFmtId="0" fontId="59" fillId="0" borderId="11" xfId="0" applyFont="1" applyBorder="1" applyAlignment="1">
      <alignment/>
    </xf>
    <xf numFmtId="0" fontId="60" fillId="33" borderId="11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2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107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108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109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 t="s">
        <v>134</v>
      </c>
      <c r="F5" s="9">
        <v>0</v>
      </c>
      <c r="G5" s="9">
        <v>193125.61</v>
      </c>
      <c r="H5" s="9">
        <f>G5-F5</f>
        <v>193125.61</v>
      </c>
    </row>
    <row r="6" spans="1:8" ht="15.75">
      <c r="A6" s="5"/>
      <c r="B6" s="7">
        <v>4111</v>
      </c>
      <c r="C6" s="5">
        <v>98071</v>
      </c>
      <c r="D6" s="5"/>
      <c r="E6" s="8" t="s">
        <v>133</v>
      </c>
      <c r="F6" s="30">
        <v>0</v>
      </c>
      <c r="G6" s="30">
        <v>31000</v>
      </c>
      <c r="H6" s="9">
        <f>G6-F6</f>
        <v>31000</v>
      </c>
    </row>
    <row r="7" spans="1:8" ht="15.75">
      <c r="A7" s="5"/>
      <c r="B7" s="7">
        <v>4116</v>
      </c>
      <c r="C7" s="5">
        <v>33075</v>
      </c>
      <c r="D7" s="5"/>
      <c r="E7" s="8" t="s">
        <v>140</v>
      </c>
      <c r="F7" s="30">
        <v>665310</v>
      </c>
      <c r="G7" s="30">
        <v>651230</v>
      </c>
      <c r="H7" s="9">
        <f>G7-F7</f>
        <v>-14080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>
        <v>0</v>
      </c>
      <c r="G11" s="30"/>
      <c r="H11" s="9"/>
    </row>
    <row r="12" spans="1:8" ht="15.75">
      <c r="A12" s="3"/>
      <c r="B12" s="3"/>
      <c r="C12" s="3"/>
      <c r="D12" s="3"/>
      <c r="E12" s="11"/>
      <c r="F12" s="12">
        <v>16096441.42</v>
      </c>
      <c r="G12" s="12">
        <f>F12+H12</f>
        <v>16306487.03</v>
      </c>
      <c r="H12" s="13">
        <f>SUM(H5:H11)</f>
        <v>210045.61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140</v>
      </c>
      <c r="F17" s="9">
        <v>665310</v>
      </c>
      <c r="G17" s="9">
        <v>651230</v>
      </c>
      <c r="H17" s="9">
        <f>G17-F17</f>
        <v>-14080</v>
      </c>
    </row>
    <row r="18" spans="1:8" ht="15.75">
      <c r="A18" s="7">
        <v>6114</v>
      </c>
      <c r="B18" s="7">
        <v>5021</v>
      </c>
      <c r="C18" s="5">
        <v>98071</v>
      </c>
      <c r="D18" s="5"/>
      <c r="E18" s="8" t="s">
        <v>21</v>
      </c>
      <c r="F18" s="9">
        <v>0</v>
      </c>
      <c r="G18" s="9">
        <v>20000</v>
      </c>
      <c r="H18" s="9">
        <f>G18-F18</f>
        <v>20000</v>
      </c>
    </row>
    <row r="19" spans="1:8" ht="15.75">
      <c r="A19" s="7">
        <v>6114</v>
      </c>
      <c r="B19" s="7">
        <v>5139</v>
      </c>
      <c r="C19" s="5">
        <v>98071</v>
      </c>
      <c r="D19" s="5"/>
      <c r="E19" s="8" t="s">
        <v>135</v>
      </c>
      <c r="F19" s="9">
        <v>0</v>
      </c>
      <c r="G19" s="30">
        <v>500</v>
      </c>
      <c r="H19" s="9">
        <f aca="true" t="shared" si="0" ref="H19:H33">G19-F19</f>
        <v>500</v>
      </c>
    </row>
    <row r="20" spans="1:8" ht="15.75">
      <c r="A20" s="7">
        <v>6114</v>
      </c>
      <c r="B20" s="7">
        <v>5173</v>
      </c>
      <c r="C20" s="5">
        <v>98071</v>
      </c>
      <c r="D20" s="7"/>
      <c r="E20" s="8" t="s">
        <v>19</v>
      </c>
      <c r="F20" s="9">
        <v>0</v>
      </c>
      <c r="G20" s="86">
        <v>1000</v>
      </c>
      <c r="H20" s="9">
        <f t="shared" si="0"/>
        <v>1000</v>
      </c>
    </row>
    <row r="21" spans="1:8" ht="15.75" hidden="1">
      <c r="A21" s="7"/>
      <c r="B21" s="7"/>
      <c r="C21" s="5">
        <v>98071</v>
      </c>
      <c r="D21" s="7"/>
      <c r="E21" s="8"/>
      <c r="F21" s="9">
        <v>0</v>
      </c>
      <c r="G21" s="86"/>
      <c r="H21" s="9">
        <f t="shared" si="0"/>
        <v>0</v>
      </c>
    </row>
    <row r="22" spans="1:8" ht="15.75" hidden="1">
      <c r="A22" s="7"/>
      <c r="B22" s="7"/>
      <c r="C22" s="5">
        <v>98071</v>
      </c>
      <c r="D22" s="5"/>
      <c r="E22" s="8"/>
      <c r="F22" s="9">
        <v>0</v>
      </c>
      <c r="G22" s="86"/>
      <c r="H22" s="9">
        <f t="shared" si="0"/>
        <v>0</v>
      </c>
    </row>
    <row r="23" spans="1:8" ht="15.75" hidden="1">
      <c r="A23" s="7"/>
      <c r="B23" s="7"/>
      <c r="C23" s="5">
        <v>98071</v>
      </c>
      <c r="D23" s="5"/>
      <c r="E23" s="8"/>
      <c r="F23" s="9">
        <v>0</v>
      </c>
      <c r="G23" s="86"/>
      <c r="H23" s="9">
        <f t="shared" si="0"/>
        <v>0</v>
      </c>
    </row>
    <row r="24" spans="1:8" ht="15.75" hidden="1">
      <c r="A24" s="7"/>
      <c r="B24" s="7"/>
      <c r="C24" s="5">
        <v>98071</v>
      </c>
      <c r="D24" s="5"/>
      <c r="E24" s="8"/>
      <c r="F24" s="9">
        <v>0</v>
      </c>
      <c r="G24" s="86"/>
      <c r="H24" s="9">
        <f t="shared" si="0"/>
        <v>0</v>
      </c>
    </row>
    <row r="25" spans="1:8" ht="15.75" hidden="1">
      <c r="A25" s="7"/>
      <c r="B25" s="7"/>
      <c r="C25" s="5">
        <v>98071</v>
      </c>
      <c r="D25" s="5"/>
      <c r="E25" s="8"/>
      <c r="F25" s="9">
        <v>0</v>
      </c>
      <c r="G25" s="86"/>
      <c r="H25" s="9">
        <f t="shared" si="0"/>
        <v>0</v>
      </c>
    </row>
    <row r="26" spans="1:8" ht="15.75" hidden="1">
      <c r="A26" s="7"/>
      <c r="B26" s="7"/>
      <c r="C26" s="5">
        <v>98071</v>
      </c>
      <c r="D26" s="5"/>
      <c r="E26" s="8"/>
      <c r="F26" s="9">
        <v>0</v>
      </c>
      <c r="G26" s="86"/>
      <c r="H26" s="9">
        <f t="shared" si="0"/>
        <v>0</v>
      </c>
    </row>
    <row r="27" spans="1:8" ht="15.75" hidden="1">
      <c r="A27" s="7"/>
      <c r="B27" s="7"/>
      <c r="C27" s="5">
        <v>98071</v>
      </c>
      <c r="D27" s="5"/>
      <c r="E27" s="8"/>
      <c r="F27" s="9">
        <v>0</v>
      </c>
      <c r="G27" s="86"/>
      <c r="H27" s="9">
        <f t="shared" si="0"/>
        <v>0</v>
      </c>
    </row>
    <row r="28" spans="1:8" ht="15.75" hidden="1">
      <c r="A28" s="7"/>
      <c r="B28" s="7"/>
      <c r="C28" s="5">
        <v>98071</v>
      </c>
      <c r="D28" s="5"/>
      <c r="E28" s="8"/>
      <c r="F28" s="9">
        <v>0</v>
      </c>
      <c r="G28" s="86"/>
      <c r="H28" s="9">
        <f t="shared" si="0"/>
        <v>0</v>
      </c>
    </row>
    <row r="29" spans="1:8" ht="15.75" hidden="1">
      <c r="A29" s="7"/>
      <c r="B29" s="7"/>
      <c r="C29" s="5">
        <v>98071</v>
      </c>
      <c r="D29" s="5"/>
      <c r="E29" s="8"/>
      <c r="F29" s="9">
        <v>0</v>
      </c>
      <c r="G29" s="86"/>
      <c r="H29" s="9">
        <f t="shared" si="0"/>
        <v>0</v>
      </c>
    </row>
    <row r="30" spans="1:8" ht="15.75" hidden="1">
      <c r="A30" s="7"/>
      <c r="B30" s="7"/>
      <c r="C30" s="5">
        <v>98071</v>
      </c>
      <c r="D30" s="7"/>
      <c r="E30" s="10"/>
      <c r="F30" s="9">
        <v>0</v>
      </c>
      <c r="G30" s="86"/>
      <c r="H30" s="9">
        <f t="shared" si="0"/>
        <v>0</v>
      </c>
    </row>
    <row r="31" spans="1:8" ht="15.75">
      <c r="A31" s="7">
        <v>6114</v>
      </c>
      <c r="B31" s="7">
        <v>5175</v>
      </c>
      <c r="C31" s="5">
        <v>98071</v>
      </c>
      <c r="D31" s="7"/>
      <c r="E31" s="10" t="s">
        <v>136</v>
      </c>
      <c r="F31" s="9">
        <v>0</v>
      </c>
      <c r="G31" s="86">
        <v>1092</v>
      </c>
      <c r="H31" s="9">
        <f t="shared" si="0"/>
        <v>1092</v>
      </c>
    </row>
    <row r="32" spans="1:8" ht="15.75">
      <c r="A32" s="7">
        <v>6114</v>
      </c>
      <c r="B32" s="7">
        <v>5161</v>
      </c>
      <c r="C32" s="5">
        <v>98071</v>
      </c>
      <c r="D32" s="7"/>
      <c r="E32" s="10" t="s">
        <v>138</v>
      </c>
      <c r="F32" s="30">
        <v>0</v>
      </c>
      <c r="G32" s="114">
        <v>408</v>
      </c>
      <c r="H32" s="9">
        <f t="shared" si="0"/>
        <v>408</v>
      </c>
    </row>
    <row r="33" spans="1:8" ht="15.75">
      <c r="A33" s="7">
        <v>6114</v>
      </c>
      <c r="B33" s="7">
        <v>5169</v>
      </c>
      <c r="C33" s="5">
        <v>98071</v>
      </c>
      <c r="D33" s="7"/>
      <c r="E33" s="10" t="s">
        <v>137</v>
      </c>
      <c r="F33" s="30">
        <v>0</v>
      </c>
      <c r="G33" s="114">
        <v>8000</v>
      </c>
      <c r="H33" s="9">
        <f t="shared" si="0"/>
        <v>8000</v>
      </c>
    </row>
    <row r="34" spans="1:8" ht="15.75">
      <c r="A34" s="70"/>
      <c r="B34" s="70"/>
      <c r="C34" s="70"/>
      <c r="D34" s="70"/>
      <c r="E34" s="81"/>
      <c r="F34" s="114"/>
      <c r="G34" s="114"/>
      <c r="H34" s="114"/>
    </row>
    <row r="35" spans="1:8" ht="15.75">
      <c r="A35" s="3"/>
      <c r="B35" s="3"/>
      <c r="C35" s="3"/>
      <c r="D35" s="3"/>
      <c r="E35" s="11" t="s">
        <v>12</v>
      </c>
      <c r="F35" s="12">
        <v>28830310</v>
      </c>
      <c r="G35" s="12">
        <f>F35+H35</f>
        <v>28847230</v>
      </c>
      <c r="H35" s="13">
        <f>SUM(H17:H33)</f>
        <v>16920</v>
      </c>
    </row>
    <row r="36" spans="1:8" ht="15.75">
      <c r="A36" s="3"/>
      <c r="B36" s="3"/>
      <c r="C36" s="3"/>
      <c r="D36" s="3"/>
      <c r="E36" s="3"/>
      <c r="F36" s="87"/>
      <c r="G36" s="87"/>
      <c r="H36" s="83"/>
    </row>
    <row r="37" spans="1:8" ht="15.75">
      <c r="A37" s="3" t="s">
        <v>13</v>
      </c>
      <c r="B37" s="3"/>
      <c r="C37" s="3"/>
      <c r="D37" s="3"/>
      <c r="E37" s="3"/>
      <c r="F37" s="87"/>
      <c r="G37" s="87"/>
      <c r="H37" s="83"/>
    </row>
    <row r="38" spans="1:8" ht="15.75">
      <c r="A38" s="3" t="s">
        <v>139</v>
      </c>
      <c r="B38" s="3"/>
      <c r="C38" s="3"/>
      <c r="D38" s="3"/>
      <c r="E38" s="3"/>
      <c r="F38" s="3"/>
      <c r="G38" s="3"/>
      <c r="H38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145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1121</v>
      </c>
      <c r="C5" s="5"/>
      <c r="D5" s="5"/>
      <c r="E5" s="8" t="s">
        <v>146</v>
      </c>
      <c r="F5" s="9">
        <v>1700000</v>
      </c>
      <c r="G5" s="9">
        <v>1753000</v>
      </c>
      <c r="H5" s="9">
        <f aca="true" t="shared" si="0" ref="H5:H11">G5-F5</f>
        <v>53000</v>
      </c>
    </row>
    <row r="6" spans="1:8" ht="15.75">
      <c r="A6" s="5"/>
      <c r="B6" s="7"/>
      <c r="C6" s="5"/>
      <c r="D6" s="5"/>
      <c r="E6" s="8"/>
      <c r="F6" s="30">
        <v>0</v>
      </c>
      <c r="G6" s="30">
        <v>0</v>
      </c>
      <c r="H6" s="9">
        <f t="shared" si="0"/>
        <v>0</v>
      </c>
    </row>
    <row r="7" spans="1:8" ht="15.75">
      <c r="A7" s="5"/>
      <c r="B7" s="7"/>
      <c r="C7" s="5"/>
      <c r="D7" s="5"/>
      <c r="E7" s="8"/>
      <c r="F7" s="30">
        <v>0</v>
      </c>
      <c r="G7" s="30">
        <v>0</v>
      </c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/>
      <c r="C11" s="5"/>
      <c r="D11" s="5"/>
      <c r="E11" s="8"/>
      <c r="F11" s="30">
        <v>0</v>
      </c>
      <c r="G11" s="30">
        <v>0</v>
      </c>
      <c r="H11" s="9">
        <f t="shared" si="0"/>
        <v>0</v>
      </c>
    </row>
    <row r="12" spans="1:8" ht="15.75">
      <c r="A12" s="3"/>
      <c r="B12" s="3"/>
      <c r="C12" s="3"/>
      <c r="D12" s="3"/>
      <c r="E12" s="11"/>
      <c r="F12" s="12">
        <v>16306487.03</v>
      </c>
      <c r="G12" s="12">
        <f>F12+H12</f>
        <v>16359487.03</v>
      </c>
      <c r="H12" s="13">
        <f>SUM(H5:H11)</f>
        <v>53000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1031</v>
      </c>
      <c r="B17" s="7">
        <v>5169</v>
      </c>
      <c r="C17" s="5"/>
      <c r="D17" s="5"/>
      <c r="E17" s="8" t="s">
        <v>141</v>
      </c>
      <c r="F17" s="9">
        <v>780000</v>
      </c>
      <c r="G17" s="9">
        <v>680000</v>
      </c>
      <c r="H17" s="9">
        <f>G17-F17</f>
        <v>-100000</v>
      </c>
    </row>
    <row r="18" spans="1:8" ht="15.75">
      <c r="A18" s="7">
        <v>1032</v>
      </c>
      <c r="B18" s="7">
        <v>5169</v>
      </c>
      <c r="C18" s="5"/>
      <c r="D18" s="5"/>
      <c r="E18" s="29" t="s">
        <v>142</v>
      </c>
      <c r="F18" s="30">
        <v>2200000</v>
      </c>
      <c r="G18" s="30">
        <v>2100000</v>
      </c>
      <c r="H18" s="9">
        <f>G18-F18</f>
        <v>-100000</v>
      </c>
    </row>
    <row r="19" spans="1:8" ht="15.75">
      <c r="A19" s="7">
        <v>1037</v>
      </c>
      <c r="B19" s="7"/>
      <c r="C19" s="5"/>
      <c r="D19" s="5"/>
      <c r="E19" s="29" t="s">
        <v>143</v>
      </c>
      <c r="F19" s="30">
        <v>600000</v>
      </c>
      <c r="G19" s="30">
        <v>800000</v>
      </c>
      <c r="H19" s="9">
        <f>G19-F19</f>
        <v>200000</v>
      </c>
    </row>
    <row r="20" spans="1:8" ht="15.75">
      <c r="A20" s="7">
        <v>3399</v>
      </c>
      <c r="B20" s="7"/>
      <c r="C20" s="5"/>
      <c r="D20" s="5"/>
      <c r="E20" s="29" t="s">
        <v>144</v>
      </c>
      <c r="F20" s="30">
        <v>141000</v>
      </c>
      <c r="G20" s="30">
        <v>190000</v>
      </c>
      <c r="H20" s="9">
        <f>G20-F20</f>
        <v>49000</v>
      </c>
    </row>
    <row r="21" spans="1:8" ht="15.75">
      <c r="A21" s="7">
        <v>6310</v>
      </c>
      <c r="B21" s="7"/>
      <c r="C21" s="5"/>
      <c r="D21" s="5"/>
      <c r="E21" s="29" t="s">
        <v>148</v>
      </c>
      <c r="F21" s="30">
        <v>6000</v>
      </c>
      <c r="G21" s="30">
        <v>10000</v>
      </c>
      <c r="H21" s="30">
        <f>G21-F21</f>
        <v>4000</v>
      </c>
    </row>
    <row r="22" spans="1:8" ht="15.75">
      <c r="A22" s="10"/>
      <c r="B22" s="10"/>
      <c r="C22" s="10"/>
      <c r="D22" s="10"/>
      <c r="E22" s="11" t="s">
        <v>12</v>
      </c>
      <c r="F22" s="12">
        <v>28847230</v>
      </c>
      <c r="G22" s="12">
        <f>F22+H22</f>
        <v>28900230</v>
      </c>
      <c r="H22" s="13">
        <f>SUM(H17:H21)</f>
        <v>53000</v>
      </c>
    </row>
    <row r="23" spans="1:8" ht="15.75">
      <c r="A23" s="3"/>
      <c r="B23" s="3"/>
      <c r="C23" s="3"/>
      <c r="D23" s="3"/>
      <c r="E23" s="3"/>
      <c r="F23" s="87"/>
      <c r="G23" s="87"/>
      <c r="H23" s="83"/>
    </row>
    <row r="24" spans="1:8" ht="15.75">
      <c r="A24" s="3" t="s">
        <v>147</v>
      </c>
      <c r="B24" s="3"/>
      <c r="C24" s="3"/>
      <c r="D24" s="3"/>
      <c r="E24" s="3"/>
      <c r="F24" s="87"/>
      <c r="G24" s="87"/>
      <c r="H24" s="8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149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157</v>
      </c>
      <c r="F5" s="9">
        <v>263471.33</v>
      </c>
      <c r="G5" s="9">
        <v>272047.27</v>
      </c>
      <c r="H5" s="9">
        <f>G5-F5</f>
        <v>8575.940000000002</v>
      </c>
    </row>
    <row r="6" spans="1:8" ht="15.75">
      <c r="A6" s="5"/>
      <c r="B6" s="7">
        <v>1121</v>
      </c>
      <c r="C6" s="5"/>
      <c r="D6" s="5"/>
      <c r="E6" s="8" t="s">
        <v>156</v>
      </c>
      <c r="F6" s="9">
        <v>1753000</v>
      </c>
      <c r="G6" s="9">
        <v>3000000</v>
      </c>
      <c r="H6" s="9">
        <f>G6-F6</f>
        <v>1247000</v>
      </c>
    </row>
    <row r="7" spans="1:8" ht="15.75">
      <c r="A7" s="7">
        <v>3639</v>
      </c>
      <c r="B7" s="7">
        <v>3111</v>
      </c>
      <c r="C7" s="5"/>
      <c r="D7" s="5"/>
      <c r="E7" s="8" t="s">
        <v>152</v>
      </c>
      <c r="F7" s="30">
        <v>50000</v>
      </c>
      <c r="G7" s="30">
        <v>1300000</v>
      </c>
      <c r="H7" s="9">
        <f>G7-F7</f>
        <v>1250000</v>
      </c>
    </row>
    <row r="8" spans="1:8" ht="15.75">
      <c r="A8" s="7">
        <v>3742</v>
      </c>
      <c r="B8" s="7">
        <v>2212</v>
      </c>
      <c r="C8" s="5"/>
      <c r="D8" s="5"/>
      <c r="E8" s="8" t="s">
        <v>153</v>
      </c>
      <c r="F8" s="30">
        <v>0</v>
      </c>
      <c r="G8" s="30">
        <v>5000</v>
      </c>
      <c r="H8" s="9">
        <f>G8-F8</f>
        <v>5000</v>
      </c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5"/>
      <c r="B10" s="7"/>
      <c r="C10" s="5"/>
      <c r="D10" s="5"/>
      <c r="E10" s="29"/>
      <c r="F10" s="30"/>
      <c r="G10" s="30"/>
      <c r="H10" s="9"/>
    </row>
    <row r="11" spans="1:8" ht="15.75" hidden="1">
      <c r="A11" s="7"/>
      <c r="B11" s="7"/>
      <c r="C11" s="5"/>
      <c r="D11" s="5"/>
      <c r="E11" s="8"/>
      <c r="F11" s="9"/>
      <c r="G11" s="9"/>
      <c r="H11" s="9"/>
    </row>
    <row r="12" spans="1:8" ht="15.75">
      <c r="A12" s="7"/>
      <c r="B12" s="7"/>
      <c r="C12" s="5"/>
      <c r="D12" s="5"/>
      <c r="E12" s="8"/>
      <c r="F12" s="30"/>
      <c r="G12" s="30"/>
      <c r="H12" s="9"/>
    </row>
    <row r="13" spans="1:8" ht="15.75">
      <c r="A13" s="3"/>
      <c r="B13" s="3"/>
      <c r="C13" s="3"/>
      <c r="D13" s="3"/>
      <c r="E13" s="11"/>
      <c r="F13" s="12">
        <v>16359487.03</v>
      </c>
      <c r="G13" s="12">
        <f>F13+H13</f>
        <v>18870062.97</v>
      </c>
      <c r="H13" s="13">
        <f>SUM(H4:H12)</f>
        <v>2510575.94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6610167.03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2333</v>
      </c>
      <c r="B18" s="7">
        <v>5169</v>
      </c>
      <c r="C18" s="5"/>
      <c r="D18" s="5"/>
      <c r="E18" s="8" t="s">
        <v>150</v>
      </c>
      <c r="F18" s="9">
        <v>200000</v>
      </c>
      <c r="G18" s="9">
        <v>1200000</v>
      </c>
      <c r="H18" s="9">
        <f>G18-F18</f>
        <v>1000000</v>
      </c>
    </row>
    <row r="19" spans="1:8" ht="15.75">
      <c r="A19" s="7">
        <v>2219</v>
      </c>
      <c r="B19" s="7">
        <v>6121</v>
      </c>
      <c r="C19" s="5"/>
      <c r="D19" s="5"/>
      <c r="E19" s="29" t="s">
        <v>154</v>
      </c>
      <c r="F19" s="30">
        <v>11500000</v>
      </c>
      <c r="G19" s="30">
        <v>7000000</v>
      </c>
      <c r="H19" s="9">
        <f>G19-F19</f>
        <v>-4500000</v>
      </c>
    </row>
    <row r="20" spans="1:8" ht="15.75">
      <c r="A20" s="7">
        <v>3721</v>
      </c>
      <c r="B20" s="7">
        <v>5169</v>
      </c>
      <c r="C20" s="5"/>
      <c r="D20" s="5"/>
      <c r="E20" s="29" t="s">
        <v>158</v>
      </c>
      <c r="F20" s="30">
        <v>140000</v>
      </c>
      <c r="G20" s="30">
        <v>220000</v>
      </c>
      <c r="H20" s="9">
        <f>G20-F20</f>
        <v>80000</v>
      </c>
    </row>
    <row r="21" spans="1:8" ht="15.75">
      <c r="A21" s="3"/>
      <c r="B21" s="3"/>
      <c r="C21" s="3"/>
      <c r="D21" s="3"/>
      <c r="E21" s="11" t="s">
        <v>12</v>
      </c>
      <c r="F21" s="12">
        <v>28900230</v>
      </c>
      <c r="G21" s="12">
        <f>F21+H21</f>
        <v>25480230</v>
      </c>
      <c r="H21" s="13">
        <f>SUM(H18:H20)</f>
        <v>-3420000</v>
      </c>
    </row>
    <row r="22" spans="1:8" ht="15.75">
      <c r="A22" s="3"/>
      <c r="B22" s="3"/>
      <c r="C22" s="3"/>
      <c r="D22" s="3"/>
      <c r="E22" s="3"/>
      <c r="F22" s="87"/>
      <c r="G22" s="87"/>
      <c r="H22" s="83"/>
    </row>
    <row r="23" spans="1:8" ht="15.75">
      <c r="A23" s="3" t="s">
        <v>151</v>
      </c>
      <c r="B23" s="3"/>
      <c r="C23" s="3"/>
      <c r="D23" s="3"/>
      <c r="E23" s="3"/>
      <c r="F23" s="87"/>
      <c r="G23" s="87"/>
      <c r="H23" s="83"/>
    </row>
    <row r="24" spans="1:8" ht="15.75">
      <c r="A24" s="3"/>
      <c r="B24" s="3"/>
      <c r="C24" s="3"/>
      <c r="D24" s="3"/>
      <c r="E24" s="3"/>
      <c r="F24" s="3"/>
      <c r="G24" s="3"/>
      <c r="H24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115" customWidth="1"/>
    <col min="7" max="7" width="21.140625" style="115" customWidth="1"/>
    <col min="8" max="8" width="18.28125" style="115" customWidth="1"/>
  </cols>
  <sheetData>
    <row r="1" spans="1:8" ht="18">
      <c r="A1" s="1"/>
      <c r="B1" s="2"/>
      <c r="C1" s="2"/>
      <c r="D1" s="2"/>
      <c r="E1" s="82" t="s">
        <v>14</v>
      </c>
      <c r="F1" s="116"/>
      <c r="G1" s="84"/>
      <c r="H1" s="84"/>
    </row>
    <row r="2" spans="1:8" ht="18">
      <c r="A2" s="4"/>
      <c r="B2" s="4"/>
      <c r="C2" s="3"/>
      <c r="D2" s="3"/>
      <c r="E2" s="28" t="s">
        <v>93</v>
      </c>
      <c r="F2" s="117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18" t="s">
        <v>6</v>
      </c>
      <c r="G4" s="18" t="s">
        <v>11</v>
      </c>
      <c r="H4" s="18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155</v>
      </c>
      <c r="F5" s="9">
        <v>263471.33</v>
      </c>
      <c r="G5" s="9">
        <v>272047.27</v>
      </c>
      <c r="H5" s="9">
        <f>G5-F5</f>
        <v>8575.940000000002</v>
      </c>
    </row>
    <row r="6" spans="1:8" ht="15.75">
      <c r="A6" s="5"/>
      <c r="B6" s="7">
        <v>4216</v>
      </c>
      <c r="C6" s="5"/>
      <c r="D6" s="5"/>
      <c r="E6" s="108" t="s">
        <v>94</v>
      </c>
      <c r="F6" s="9">
        <v>950000</v>
      </c>
      <c r="G6" s="9">
        <v>868365.93</v>
      </c>
      <c r="H6" s="9">
        <f>G6-F6</f>
        <v>-81634.06999999995</v>
      </c>
    </row>
    <row r="7" spans="1:8" ht="15.75">
      <c r="A7" s="5"/>
      <c r="B7" s="7">
        <v>4216</v>
      </c>
      <c r="C7" s="5"/>
      <c r="D7" s="5"/>
      <c r="E7" s="108" t="s">
        <v>95</v>
      </c>
      <c r="F7" s="30">
        <v>2860000</v>
      </c>
      <c r="G7" s="30">
        <v>2858383</v>
      </c>
      <c r="H7" s="9">
        <f aca="true" t="shared" si="0" ref="H7:H13">G7-F7</f>
        <v>-1617</v>
      </c>
    </row>
    <row r="8" spans="1:8" ht="15.75">
      <c r="A8" s="5"/>
      <c r="B8" s="7">
        <v>4116</v>
      </c>
      <c r="C8" s="7">
        <v>13013</v>
      </c>
      <c r="D8" s="5"/>
      <c r="E8" s="108" t="s">
        <v>101</v>
      </c>
      <c r="F8" s="30">
        <v>120000</v>
      </c>
      <c r="G8" s="30">
        <v>115600</v>
      </c>
      <c r="H8" s="9">
        <f t="shared" si="0"/>
        <v>-4400</v>
      </c>
    </row>
    <row r="9" spans="1:8" ht="15.75" hidden="1">
      <c r="A9" s="5"/>
      <c r="B9" s="7"/>
      <c r="C9" s="5"/>
      <c r="D9" s="5"/>
      <c r="E9" s="120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120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108"/>
      <c r="F11" s="9"/>
      <c r="G11" s="9"/>
      <c r="H11" s="9">
        <f t="shared" si="0"/>
        <v>0</v>
      </c>
    </row>
    <row r="12" spans="1:8" ht="15.75">
      <c r="A12" s="7"/>
      <c r="B12" s="7">
        <v>4222</v>
      </c>
      <c r="C12" s="5"/>
      <c r="D12" s="5"/>
      <c r="E12" s="108" t="s">
        <v>100</v>
      </c>
      <c r="F12" s="30">
        <v>261000</v>
      </c>
      <c r="G12" s="30">
        <v>234900</v>
      </c>
      <c r="H12" s="9">
        <f t="shared" si="0"/>
        <v>-26100</v>
      </c>
    </row>
    <row r="13" spans="1:8" ht="15.75">
      <c r="A13" s="7">
        <v>3639</v>
      </c>
      <c r="B13" s="7">
        <v>2111</v>
      </c>
      <c r="C13" s="5"/>
      <c r="D13" s="5"/>
      <c r="E13" s="108" t="s">
        <v>96</v>
      </c>
      <c r="F13" s="30">
        <v>0</v>
      </c>
      <c r="G13" s="30">
        <v>2528</v>
      </c>
      <c r="H13" s="9">
        <f t="shared" si="0"/>
        <v>2528</v>
      </c>
    </row>
    <row r="14" spans="1:8" ht="15.75">
      <c r="A14" s="3"/>
      <c r="B14" s="3"/>
      <c r="C14" s="3"/>
      <c r="D14" s="3"/>
      <c r="E14" s="121"/>
      <c r="F14" s="13">
        <v>26006200.87</v>
      </c>
      <c r="G14" s="13">
        <f>F14+H14</f>
        <v>25903553.740000002</v>
      </c>
      <c r="H14" s="13">
        <f>SUM(H5:H13)</f>
        <v>-102647.12999999995</v>
      </c>
    </row>
    <row r="15" spans="1:8" ht="15.75">
      <c r="A15" s="3"/>
      <c r="B15" s="3"/>
      <c r="C15" s="3"/>
      <c r="D15" s="3"/>
      <c r="E15" s="122" t="s">
        <v>15</v>
      </c>
      <c r="F15" s="9"/>
      <c r="G15" s="17">
        <v>-3858927.7</v>
      </c>
      <c r="H15" s="18"/>
    </row>
    <row r="16" spans="1:8" ht="15.75">
      <c r="A16" s="1" t="s">
        <v>9</v>
      </c>
      <c r="B16" s="3"/>
      <c r="C16" s="3"/>
      <c r="D16" s="3"/>
      <c r="E16" s="123"/>
      <c r="F16" s="83"/>
      <c r="G16" s="83"/>
      <c r="H16" s="84"/>
    </row>
    <row r="17" spans="1:8" ht="15.75">
      <c r="A17" s="3"/>
      <c r="B17" s="3"/>
      <c r="C17" s="3"/>
      <c r="D17" s="3"/>
      <c r="E17" s="124"/>
      <c r="F17" s="118"/>
      <c r="G17" s="119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122" t="s">
        <v>5</v>
      </c>
      <c r="F18" s="18" t="s">
        <v>6</v>
      </c>
      <c r="G18" s="18" t="s">
        <v>11</v>
      </c>
      <c r="H18" s="18" t="s">
        <v>8</v>
      </c>
    </row>
    <row r="19" spans="1:8" ht="15.75">
      <c r="A19" s="7">
        <v>2219</v>
      </c>
      <c r="B19" s="7">
        <v>6121</v>
      </c>
      <c r="C19" s="7"/>
      <c r="D19" s="7"/>
      <c r="E19" s="108" t="s">
        <v>97</v>
      </c>
      <c r="F19" s="9">
        <v>1000000</v>
      </c>
      <c r="G19" s="9">
        <v>1022000</v>
      </c>
      <c r="H19" s="9">
        <f>G19-F19</f>
        <v>22000</v>
      </c>
    </row>
    <row r="20" spans="1:8" ht="15.75">
      <c r="A20" s="7">
        <v>3319</v>
      </c>
      <c r="B20" s="7">
        <v>5021</v>
      </c>
      <c r="C20" s="7"/>
      <c r="D20" s="7"/>
      <c r="E20" s="108" t="s">
        <v>98</v>
      </c>
      <c r="F20" s="9">
        <v>7000</v>
      </c>
      <c r="G20" s="9">
        <v>8050</v>
      </c>
      <c r="H20" s="9">
        <f>G20-F20</f>
        <v>1050</v>
      </c>
    </row>
    <row r="21" spans="1:8" ht="15.75">
      <c r="A21" s="7">
        <v>3745</v>
      </c>
      <c r="B21" s="7"/>
      <c r="C21" s="7">
        <v>13013</v>
      </c>
      <c r="D21" s="7"/>
      <c r="E21" s="108" t="s">
        <v>103</v>
      </c>
      <c r="F21" s="9">
        <v>120000</v>
      </c>
      <c r="G21" s="9">
        <v>115600</v>
      </c>
      <c r="H21" s="9">
        <f>G21-F21</f>
        <v>-4400</v>
      </c>
    </row>
    <row r="22" spans="1:8" ht="15.75">
      <c r="A22" s="7">
        <v>6112</v>
      </c>
      <c r="B22" s="7"/>
      <c r="C22" s="7"/>
      <c r="D22" s="7"/>
      <c r="E22" s="108" t="s">
        <v>99</v>
      </c>
      <c r="F22" s="9">
        <v>1135000</v>
      </c>
      <c r="G22" s="9">
        <v>1150000</v>
      </c>
      <c r="H22" s="9">
        <f>G22-F22</f>
        <v>15000</v>
      </c>
    </row>
    <row r="23" spans="1:8" ht="15.75">
      <c r="A23" s="7">
        <v>6115</v>
      </c>
      <c r="B23" s="7"/>
      <c r="C23" s="7">
        <v>98193</v>
      </c>
      <c r="D23" s="7"/>
      <c r="E23" s="108" t="s">
        <v>102</v>
      </c>
      <c r="F23" s="9">
        <v>47000</v>
      </c>
      <c r="G23" s="9">
        <v>31308</v>
      </c>
      <c r="H23" s="9">
        <f>G23-F23</f>
        <v>-15692</v>
      </c>
    </row>
    <row r="24" spans="1:8" ht="15.75">
      <c r="A24" s="5"/>
      <c r="B24" s="5"/>
      <c r="C24" s="5"/>
      <c r="D24" s="5"/>
      <c r="E24" s="122"/>
      <c r="F24" s="18"/>
      <c r="G24" s="18"/>
      <c r="H24" s="18"/>
    </row>
    <row r="25" spans="1:8" ht="15.75">
      <c r="A25" s="7"/>
      <c r="B25" s="7"/>
      <c r="C25" s="5"/>
      <c r="D25" s="5"/>
      <c r="E25" s="108"/>
      <c r="F25" s="9"/>
      <c r="G25" s="9"/>
      <c r="H25" s="9"/>
    </row>
    <row r="26" spans="1:8" ht="15.75">
      <c r="A26" s="3"/>
      <c r="B26" s="3"/>
      <c r="C26" s="3"/>
      <c r="D26" s="3"/>
      <c r="E26" s="121" t="s">
        <v>12</v>
      </c>
      <c r="F26" s="13">
        <v>22018092.1</v>
      </c>
      <c r="G26" s="13">
        <f>F26+H26</f>
        <v>22036050.1</v>
      </c>
      <c r="H26" s="13">
        <f>SUM(H19:H25)</f>
        <v>17958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106</v>
      </c>
      <c r="B28" s="3"/>
      <c r="C28" s="3"/>
      <c r="D28" s="3"/>
      <c r="E28" s="3"/>
      <c r="F28" s="83"/>
      <c r="G28" s="83"/>
      <c r="H28" s="83"/>
    </row>
    <row r="29" spans="1:8" ht="15.75">
      <c r="A29" s="3"/>
      <c r="B29" s="3"/>
      <c r="C29" s="3"/>
      <c r="D29" s="3"/>
      <c r="E29" s="3"/>
      <c r="F29" s="84"/>
      <c r="G29" s="84"/>
      <c r="H29" s="84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86</v>
      </c>
      <c r="D1" s="91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89">
        <v>21400000</v>
      </c>
      <c r="D10" s="90">
        <v>21400000</v>
      </c>
      <c r="F10" s="61">
        <v>0</v>
      </c>
    </row>
    <row r="11" spans="2:6" ht="15">
      <c r="B11" s="89">
        <v>24008100.87</v>
      </c>
      <c r="D11" s="90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4" customWidth="1"/>
    <col min="4" max="4" width="20.7109375" style="104" customWidth="1"/>
    <col min="5" max="5" width="20.57421875" style="105" customWidth="1"/>
    <col min="6" max="16384" width="9.140625" style="35" customWidth="1"/>
  </cols>
  <sheetData>
    <row r="1" spans="1:5" ht="15" customHeight="1">
      <c r="A1" s="31" t="s">
        <v>0</v>
      </c>
      <c r="B1" s="34"/>
      <c r="C1" s="92"/>
      <c r="D1" s="92"/>
      <c r="E1" s="93"/>
    </row>
    <row r="2" spans="1:5" ht="15" customHeight="1">
      <c r="A2" s="37" t="s">
        <v>1</v>
      </c>
      <c r="B2" s="37" t="s">
        <v>2</v>
      </c>
      <c r="C2" s="94" t="s">
        <v>104</v>
      </c>
      <c r="D2" s="94" t="s">
        <v>105</v>
      </c>
      <c r="E2" s="94" t="s">
        <v>8</v>
      </c>
    </row>
    <row r="3" spans="1:5" ht="15" customHeight="1">
      <c r="A3" s="37"/>
      <c r="B3" s="39"/>
      <c r="C3" s="95"/>
      <c r="D3" s="95"/>
      <c r="E3" s="96"/>
    </row>
    <row r="4" spans="1:5" ht="15" customHeight="1">
      <c r="A4" s="39"/>
      <c r="B4" s="39"/>
      <c r="C4" s="97"/>
      <c r="D4" s="97"/>
      <c r="E4" s="96"/>
    </row>
    <row r="5" spans="1:5" ht="15" customHeight="1">
      <c r="A5" s="31"/>
      <c r="B5" s="34"/>
      <c r="C5" s="92"/>
      <c r="D5" s="92"/>
      <c r="E5" s="98"/>
    </row>
    <row r="6" spans="1:5" ht="15" customHeight="1">
      <c r="A6" s="39">
        <v>1031</v>
      </c>
      <c r="B6" s="39">
        <v>5171</v>
      </c>
      <c r="C6" s="99">
        <v>0</v>
      </c>
      <c r="D6" s="99">
        <v>71000</v>
      </c>
      <c r="E6" s="96">
        <f>D6-C6</f>
        <v>71000</v>
      </c>
    </row>
    <row r="7" spans="1:5" ht="15" customHeight="1">
      <c r="A7" s="39">
        <v>1036</v>
      </c>
      <c r="B7" s="39">
        <v>5011</v>
      </c>
      <c r="C7" s="99">
        <v>375000</v>
      </c>
      <c r="D7" s="99">
        <v>383491</v>
      </c>
      <c r="E7" s="96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99">
        <v>0</v>
      </c>
      <c r="D8" s="99">
        <v>901</v>
      </c>
      <c r="E8" s="96">
        <f t="shared" si="0"/>
        <v>901</v>
      </c>
    </row>
    <row r="9" spans="1:5" ht="15" customHeight="1">
      <c r="A9" s="39">
        <v>1036</v>
      </c>
      <c r="B9" s="39">
        <v>5031</v>
      </c>
      <c r="C9" s="99">
        <v>95000</v>
      </c>
      <c r="D9" s="99">
        <v>95641</v>
      </c>
      <c r="E9" s="96">
        <f t="shared" si="0"/>
        <v>641</v>
      </c>
    </row>
    <row r="10" spans="1:5" ht="15" customHeight="1">
      <c r="A10" s="39"/>
      <c r="B10" s="39">
        <v>5032</v>
      </c>
      <c r="C10" s="99">
        <v>34000</v>
      </c>
      <c r="D10" s="99">
        <v>34715</v>
      </c>
      <c r="E10" s="96">
        <f t="shared" si="0"/>
        <v>715</v>
      </c>
    </row>
    <row r="11" spans="1:5" ht="15" customHeight="1">
      <c r="A11" s="39"/>
      <c r="B11" s="39">
        <v>5139</v>
      </c>
      <c r="C11" s="99">
        <v>2000</v>
      </c>
      <c r="D11" s="99">
        <v>13829</v>
      </c>
      <c r="E11" s="96">
        <f t="shared" si="0"/>
        <v>11829</v>
      </c>
    </row>
    <row r="12" spans="1:5" ht="15" customHeight="1">
      <c r="A12" s="39"/>
      <c r="B12" s="39">
        <v>5173</v>
      </c>
      <c r="C12" s="99">
        <v>1000</v>
      </c>
      <c r="D12" s="99">
        <v>2200</v>
      </c>
      <c r="E12" s="96">
        <f t="shared" si="0"/>
        <v>1200</v>
      </c>
    </row>
    <row r="13" spans="1:5" ht="15" customHeight="1">
      <c r="A13" s="39"/>
      <c r="B13" s="39">
        <v>5132</v>
      </c>
      <c r="C13" s="99">
        <v>5000</v>
      </c>
      <c r="D13" s="99">
        <v>1560</v>
      </c>
      <c r="E13" s="96">
        <f t="shared" si="0"/>
        <v>-3440</v>
      </c>
    </row>
    <row r="14" spans="1:5" ht="15" customHeight="1">
      <c r="A14" s="39"/>
      <c r="B14" s="39">
        <v>5137</v>
      </c>
      <c r="C14" s="99">
        <v>10000</v>
      </c>
      <c r="D14" s="99">
        <v>0</v>
      </c>
      <c r="E14" s="96">
        <f t="shared" si="0"/>
        <v>-10000</v>
      </c>
    </row>
    <row r="15" spans="1:5" ht="15" customHeight="1">
      <c r="A15" s="39"/>
      <c r="B15" s="39">
        <v>5169</v>
      </c>
      <c r="C15" s="99">
        <v>21500</v>
      </c>
      <c r="D15" s="99">
        <v>17555</v>
      </c>
      <c r="E15" s="96">
        <f t="shared" si="0"/>
        <v>-3945</v>
      </c>
    </row>
    <row r="16" spans="1:5" ht="15" customHeight="1">
      <c r="A16" s="39"/>
      <c r="B16" s="39">
        <v>5171</v>
      </c>
      <c r="C16" s="99">
        <v>50000</v>
      </c>
      <c r="D16" s="99">
        <v>48200</v>
      </c>
      <c r="E16" s="96">
        <f t="shared" si="0"/>
        <v>-1800</v>
      </c>
    </row>
    <row r="17" spans="1:5" ht="15" customHeight="1">
      <c r="A17" s="39"/>
      <c r="B17" s="39">
        <v>5156</v>
      </c>
      <c r="C17" s="99">
        <v>30000</v>
      </c>
      <c r="D17" s="99">
        <v>25530</v>
      </c>
      <c r="E17" s="96">
        <f t="shared" si="0"/>
        <v>-4470</v>
      </c>
    </row>
    <row r="18" spans="1:5" ht="15" customHeight="1">
      <c r="A18" s="39"/>
      <c r="B18" s="39">
        <v>5162</v>
      </c>
      <c r="C18" s="99">
        <v>6500</v>
      </c>
      <c r="D18" s="99">
        <v>6378</v>
      </c>
      <c r="E18" s="96">
        <f t="shared" si="0"/>
        <v>-122</v>
      </c>
    </row>
    <row r="19" spans="1:5" ht="15" customHeight="1">
      <c r="A19" s="39">
        <v>1037</v>
      </c>
      <c r="B19" s="39">
        <v>5169</v>
      </c>
      <c r="C19" s="99">
        <v>100000</v>
      </c>
      <c r="D19" s="99">
        <v>130800</v>
      </c>
      <c r="E19" s="96">
        <f t="shared" si="0"/>
        <v>30800</v>
      </c>
    </row>
    <row r="20" spans="1:5" ht="15" customHeight="1">
      <c r="A20" s="39">
        <v>1037</v>
      </c>
      <c r="B20" s="39">
        <v>5139</v>
      </c>
      <c r="C20" s="99">
        <v>400000</v>
      </c>
      <c r="D20" s="99">
        <v>369200</v>
      </c>
      <c r="E20" s="96">
        <f t="shared" si="0"/>
        <v>-30800</v>
      </c>
    </row>
    <row r="21" spans="1:5" ht="15" customHeight="1">
      <c r="A21" s="39">
        <v>3314</v>
      </c>
      <c r="B21" s="39">
        <v>5137</v>
      </c>
      <c r="C21" s="99">
        <v>0</v>
      </c>
      <c r="D21" s="99">
        <v>1566</v>
      </c>
      <c r="E21" s="96">
        <f t="shared" si="0"/>
        <v>1566</v>
      </c>
    </row>
    <row r="22" spans="1:5" ht="15" customHeight="1">
      <c r="A22" s="39"/>
      <c r="B22" s="39">
        <v>5139</v>
      </c>
      <c r="C22" s="99">
        <v>2000</v>
      </c>
      <c r="D22" s="100">
        <v>2133</v>
      </c>
      <c r="E22" s="96">
        <f t="shared" si="0"/>
        <v>133</v>
      </c>
    </row>
    <row r="23" spans="1:5" ht="15" customHeight="1">
      <c r="A23" s="39"/>
      <c r="B23" s="39">
        <v>5021</v>
      </c>
      <c r="C23" s="99">
        <v>10000</v>
      </c>
      <c r="D23" s="100">
        <v>8301</v>
      </c>
      <c r="E23" s="96">
        <f t="shared" si="0"/>
        <v>-1699</v>
      </c>
    </row>
    <row r="24" spans="1:5" ht="15" customHeight="1">
      <c r="A24" s="39">
        <v>3399</v>
      </c>
      <c r="B24" s="39">
        <v>5492</v>
      </c>
      <c r="C24" s="99">
        <v>28000</v>
      </c>
      <c r="D24" s="100">
        <v>30300</v>
      </c>
      <c r="E24" s="96">
        <f t="shared" si="0"/>
        <v>2300</v>
      </c>
    </row>
    <row r="25" spans="1:5" ht="15" customHeight="1">
      <c r="A25" s="39"/>
      <c r="B25" s="39">
        <v>5121</v>
      </c>
      <c r="C25" s="99">
        <v>10000</v>
      </c>
      <c r="D25" s="100">
        <v>7700</v>
      </c>
      <c r="E25" s="96">
        <f t="shared" si="0"/>
        <v>-2300</v>
      </c>
    </row>
    <row r="26" spans="1:5" ht="15" customHeight="1">
      <c r="A26" s="39">
        <v>3412</v>
      </c>
      <c r="B26" s="39">
        <v>5139</v>
      </c>
      <c r="C26" s="99">
        <v>0</v>
      </c>
      <c r="D26" s="100">
        <v>8000</v>
      </c>
      <c r="E26" s="96">
        <f t="shared" si="0"/>
        <v>8000</v>
      </c>
    </row>
    <row r="27" spans="1:5" ht="15" customHeight="1">
      <c r="A27" s="39"/>
      <c r="B27" s="39">
        <v>5137</v>
      </c>
      <c r="C27" s="99">
        <v>10000</v>
      </c>
      <c r="D27" s="100">
        <v>2000</v>
      </c>
      <c r="E27" s="96">
        <f t="shared" si="0"/>
        <v>-8000</v>
      </c>
    </row>
    <row r="28" spans="1:5" ht="15" customHeight="1">
      <c r="A28" s="39"/>
      <c r="B28" s="39">
        <v>5154</v>
      </c>
      <c r="C28" s="99">
        <v>25000</v>
      </c>
      <c r="D28" s="100">
        <v>32400</v>
      </c>
      <c r="E28" s="96">
        <f t="shared" si="0"/>
        <v>7400</v>
      </c>
    </row>
    <row r="29" spans="1:5" ht="15" customHeight="1">
      <c r="A29" s="39"/>
      <c r="B29" s="39">
        <v>5153</v>
      </c>
      <c r="C29" s="99">
        <v>70000</v>
      </c>
      <c r="D29" s="100">
        <v>62600</v>
      </c>
      <c r="E29" s="96">
        <f t="shared" si="0"/>
        <v>-7400</v>
      </c>
    </row>
    <row r="30" spans="1:5" ht="15" customHeight="1">
      <c r="A30" s="39"/>
      <c r="B30" s="39">
        <v>5171</v>
      </c>
      <c r="C30" s="99">
        <v>5000</v>
      </c>
      <c r="D30" s="99"/>
      <c r="E30" s="96">
        <f t="shared" si="0"/>
        <v>-5000</v>
      </c>
    </row>
    <row r="31" spans="1:5" ht="15" customHeight="1">
      <c r="A31" s="39"/>
      <c r="B31" s="39">
        <v>5169</v>
      </c>
      <c r="C31" s="99">
        <v>0</v>
      </c>
      <c r="D31" s="100">
        <v>5000</v>
      </c>
      <c r="E31" s="96">
        <f t="shared" si="0"/>
        <v>5000</v>
      </c>
    </row>
    <row r="32" spans="1:5" ht="15" customHeight="1">
      <c r="A32" s="39">
        <v>3631</v>
      </c>
      <c r="B32" s="39">
        <v>5154</v>
      </c>
      <c r="C32" s="99">
        <v>150000</v>
      </c>
      <c r="D32" s="100">
        <v>151000</v>
      </c>
      <c r="E32" s="96">
        <f t="shared" si="0"/>
        <v>1000</v>
      </c>
    </row>
    <row r="33" spans="1:5" ht="15" customHeight="1">
      <c r="A33" s="39"/>
      <c r="B33" s="39">
        <v>6121</v>
      </c>
      <c r="C33" s="99">
        <v>150000</v>
      </c>
      <c r="D33" s="100">
        <v>197000</v>
      </c>
      <c r="E33" s="96">
        <f t="shared" si="0"/>
        <v>47000</v>
      </c>
    </row>
    <row r="34" spans="1:5" ht="15" customHeight="1">
      <c r="A34" s="39"/>
      <c r="B34" s="39">
        <v>5171</v>
      </c>
      <c r="C34" s="99">
        <v>200000</v>
      </c>
      <c r="D34" s="100">
        <v>152000</v>
      </c>
      <c r="E34" s="96">
        <f t="shared" si="0"/>
        <v>-48000</v>
      </c>
    </row>
    <row r="35" spans="1:5" ht="15" customHeight="1">
      <c r="A35" s="39">
        <v>3639</v>
      </c>
      <c r="B35" s="39">
        <v>5132</v>
      </c>
      <c r="C35" s="99">
        <v>1000</v>
      </c>
      <c r="D35" s="100">
        <v>2700</v>
      </c>
      <c r="E35" s="96">
        <f t="shared" si="0"/>
        <v>1700</v>
      </c>
    </row>
    <row r="36" spans="1:5" ht="15" customHeight="1">
      <c r="A36" s="39"/>
      <c r="B36" s="39">
        <v>5169</v>
      </c>
      <c r="C36" s="99">
        <v>30000</v>
      </c>
      <c r="D36" s="100">
        <v>40000</v>
      </c>
      <c r="E36" s="96">
        <f t="shared" si="0"/>
        <v>10000</v>
      </c>
    </row>
    <row r="37" spans="1:5" ht="15" customHeight="1">
      <c r="A37" s="39"/>
      <c r="B37" s="39">
        <v>5171</v>
      </c>
      <c r="C37" s="99">
        <v>15000</v>
      </c>
      <c r="D37" s="100">
        <v>42000</v>
      </c>
      <c r="E37" s="96">
        <f t="shared" si="0"/>
        <v>27000</v>
      </c>
    </row>
    <row r="38" spans="1:5" ht="15" customHeight="1">
      <c r="A38" s="39"/>
      <c r="B38" s="39">
        <v>5175</v>
      </c>
      <c r="C38" s="99">
        <v>0</v>
      </c>
      <c r="D38" s="100">
        <v>100</v>
      </c>
      <c r="E38" s="96">
        <f t="shared" si="0"/>
        <v>100</v>
      </c>
    </row>
    <row r="39" spans="1:5" ht="15" customHeight="1">
      <c r="A39" s="39"/>
      <c r="B39" s="39">
        <v>5361</v>
      </c>
      <c r="C39" s="99">
        <v>2000</v>
      </c>
      <c r="D39" s="100">
        <v>4000</v>
      </c>
      <c r="E39" s="96">
        <f t="shared" si="0"/>
        <v>2000</v>
      </c>
    </row>
    <row r="40" spans="1:5" ht="15" customHeight="1">
      <c r="A40" s="39"/>
      <c r="B40" s="39">
        <v>6130</v>
      </c>
      <c r="C40" s="99">
        <v>100000</v>
      </c>
      <c r="D40" s="100">
        <v>59200</v>
      </c>
      <c r="E40" s="96">
        <f t="shared" si="0"/>
        <v>-40800</v>
      </c>
    </row>
    <row r="41" spans="1:5" ht="15" customHeight="1">
      <c r="A41" s="39">
        <v>3722</v>
      </c>
      <c r="B41" s="39">
        <v>6349</v>
      </c>
      <c r="C41" s="99">
        <v>0</v>
      </c>
      <c r="D41" s="100">
        <v>30000</v>
      </c>
      <c r="E41" s="96">
        <f t="shared" si="0"/>
        <v>30000</v>
      </c>
    </row>
    <row r="42" spans="1:5" ht="15" customHeight="1">
      <c r="A42" s="39"/>
      <c r="B42" s="39">
        <v>5169</v>
      </c>
      <c r="C42" s="99">
        <v>975000</v>
      </c>
      <c r="D42" s="100">
        <v>945000</v>
      </c>
      <c r="E42" s="101">
        <f t="shared" si="0"/>
        <v>-30000</v>
      </c>
    </row>
    <row r="43" spans="1:5" ht="15" customHeight="1">
      <c r="A43" s="39">
        <v>3726</v>
      </c>
      <c r="B43" s="39">
        <v>5171</v>
      </c>
      <c r="C43" s="99">
        <v>25000</v>
      </c>
      <c r="D43" s="100">
        <v>0</v>
      </c>
      <c r="E43" s="101">
        <f t="shared" si="0"/>
        <v>-25000</v>
      </c>
    </row>
    <row r="44" spans="1:5" ht="15" customHeight="1">
      <c r="A44" s="39"/>
      <c r="B44" s="39">
        <v>5169</v>
      </c>
      <c r="C44" s="99">
        <v>50000</v>
      </c>
      <c r="D44" s="100">
        <v>75000</v>
      </c>
      <c r="E44" s="101">
        <f t="shared" si="0"/>
        <v>25000</v>
      </c>
    </row>
    <row r="45" spans="1:5" ht="15" customHeight="1">
      <c r="A45" s="39">
        <v>3745</v>
      </c>
      <c r="B45" s="39">
        <v>5132</v>
      </c>
      <c r="C45" s="99">
        <v>0</v>
      </c>
      <c r="D45" s="100">
        <v>4000</v>
      </c>
      <c r="E45" s="101">
        <f t="shared" si="0"/>
        <v>4000</v>
      </c>
    </row>
    <row r="46" spans="1:5" ht="15" customHeight="1">
      <c r="A46" s="39"/>
      <c r="B46" s="39">
        <v>5170</v>
      </c>
      <c r="C46" s="99">
        <v>20000</v>
      </c>
      <c r="D46" s="100">
        <v>30500</v>
      </c>
      <c r="E46" s="101">
        <f t="shared" si="0"/>
        <v>10500</v>
      </c>
    </row>
    <row r="47" spans="1:5" ht="15" customHeight="1">
      <c r="A47" s="39"/>
      <c r="B47" s="39">
        <v>5169</v>
      </c>
      <c r="C47" s="99">
        <v>40000</v>
      </c>
      <c r="D47" s="100">
        <v>25500</v>
      </c>
      <c r="E47" s="101">
        <f t="shared" si="0"/>
        <v>-14500</v>
      </c>
    </row>
    <row r="48" spans="1:5" ht="15" customHeight="1">
      <c r="A48" s="39">
        <v>6171</v>
      </c>
      <c r="B48" s="39">
        <v>5011</v>
      </c>
      <c r="C48" s="99">
        <v>740000</v>
      </c>
      <c r="D48" s="100">
        <v>757050</v>
      </c>
      <c r="E48" s="101">
        <f t="shared" si="0"/>
        <v>17050</v>
      </c>
    </row>
    <row r="49" spans="1:5" ht="15" customHeight="1">
      <c r="A49" s="39"/>
      <c r="B49" s="39">
        <v>5031</v>
      </c>
      <c r="C49" s="99">
        <v>185000</v>
      </c>
      <c r="D49" s="100">
        <v>190500</v>
      </c>
      <c r="E49" s="101">
        <f t="shared" si="0"/>
        <v>5500</v>
      </c>
    </row>
    <row r="50" spans="1:5" ht="15" customHeight="1">
      <c r="A50" s="39"/>
      <c r="B50" s="39">
        <v>5032</v>
      </c>
      <c r="C50" s="99">
        <v>66000</v>
      </c>
      <c r="D50" s="100">
        <v>70000</v>
      </c>
      <c r="E50" s="101">
        <f t="shared" si="0"/>
        <v>4000</v>
      </c>
    </row>
    <row r="51" spans="1:5" ht="15" customHeight="1">
      <c r="A51" s="39"/>
      <c r="B51" s="39">
        <v>5153</v>
      </c>
      <c r="C51" s="99">
        <v>40000</v>
      </c>
      <c r="D51" s="100">
        <v>22000</v>
      </c>
      <c r="E51" s="101">
        <f t="shared" si="0"/>
        <v>-18000</v>
      </c>
    </row>
    <row r="52" spans="1:5" ht="15" customHeight="1">
      <c r="A52" s="39"/>
      <c r="B52" s="39">
        <v>5161</v>
      </c>
      <c r="C52" s="99">
        <v>10000</v>
      </c>
      <c r="D52" s="100">
        <v>12300</v>
      </c>
      <c r="E52" s="101">
        <f t="shared" si="0"/>
        <v>2300</v>
      </c>
    </row>
    <row r="53" spans="1:5" ht="15" customHeight="1">
      <c r="A53" s="39"/>
      <c r="B53" s="39">
        <v>5164</v>
      </c>
      <c r="C53" s="99">
        <v>25000</v>
      </c>
      <c r="D53" s="100">
        <v>26600</v>
      </c>
      <c r="E53" s="101">
        <f t="shared" si="0"/>
        <v>1600</v>
      </c>
    </row>
    <row r="54" spans="1:5" ht="15" customHeight="1">
      <c r="A54" s="39"/>
      <c r="B54" s="39">
        <v>5166</v>
      </c>
      <c r="C54" s="99">
        <v>45000</v>
      </c>
      <c r="D54" s="100">
        <v>37500</v>
      </c>
      <c r="E54" s="101">
        <f t="shared" si="0"/>
        <v>-7500</v>
      </c>
    </row>
    <row r="55" spans="1:5" ht="15" customHeight="1">
      <c r="A55" s="39"/>
      <c r="B55" s="39">
        <v>5169</v>
      </c>
      <c r="C55" s="99">
        <v>40000</v>
      </c>
      <c r="D55" s="100">
        <v>59200</v>
      </c>
      <c r="E55" s="101">
        <f t="shared" si="0"/>
        <v>19200</v>
      </c>
    </row>
    <row r="56" spans="1:5" ht="15" customHeight="1">
      <c r="A56" s="39"/>
      <c r="B56" s="39">
        <v>5169</v>
      </c>
      <c r="C56" s="99">
        <v>63000</v>
      </c>
      <c r="D56" s="100">
        <v>53500</v>
      </c>
      <c r="E56" s="101">
        <f t="shared" si="0"/>
        <v>-9500</v>
      </c>
    </row>
    <row r="57" spans="1:5" ht="15" customHeight="1">
      <c r="A57" s="39"/>
      <c r="B57" s="39">
        <v>5171</v>
      </c>
      <c r="C57" s="99">
        <v>5000</v>
      </c>
      <c r="D57" s="100">
        <v>0</v>
      </c>
      <c r="E57" s="101">
        <f t="shared" si="0"/>
        <v>-5000</v>
      </c>
    </row>
    <row r="58" spans="1:5" ht="15" customHeight="1">
      <c r="A58" s="39"/>
      <c r="B58" s="39">
        <v>5172</v>
      </c>
      <c r="C58" s="99">
        <v>5000</v>
      </c>
      <c r="D58" s="100">
        <v>14000</v>
      </c>
      <c r="E58" s="101">
        <f t="shared" si="0"/>
        <v>9000</v>
      </c>
    </row>
    <row r="59" spans="1:5" ht="15" customHeight="1">
      <c r="A59" s="39"/>
      <c r="B59" s="39">
        <v>5173</v>
      </c>
      <c r="C59" s="99">
        <v>40000</v>
      </c>
      <c r="D59" s="100">
        <v>28500</v>
      </c>
      <c r="E59" s="101">
        <f t="shared" si="0"/>
        <v>-11500</v>
      </c>
    </row>
    <row r="60" spans="1:5" ht="15" customHeight="1">
      <c r="A60" s="39"/>
      <c r="B60" s="39">
        <v>5175</v>
      </c>
      <c r="C60" s="99">
        <v>8000</v>
      </c>
      <c r="D60" s="100">
        <v>2000</v>
      </c>
      <c r="E60" s="101">
        <f t="shared" si="0"/>
        <v>-6000</v>
      </c>
    </row>
    <row r="61" spans="1:5" ht="15" customHeight="1">
      <c r="A61" s="39"/>
      <c r="B61" s="39">
        <v>5179</v>
      </c>
      <c r="C61" s="99">
        <v>0</v>
      </c>
      <c r="D61" s="100">
        <v>1100</v>
      </c>
      <c r="E61" s="101">
        <f t="shared" si="0"/>
        <v>1100</v>
      </c>
    </row>
    <row r="62" spans="1:5" ht="15" customHeight="1">
      <c r="A62" s="39"/>
      <c r="B62" s="39">
        <v>5362</v>
      </c>
      <c r="C62" s="99">
        <v>2000</v>
      </c>
      <c r="D62" s="100">
        <v>2100</v>
      </c>
      <c r="E62" s="102">
        <f t="shared" si="0"/>
        <v>100</v>
      </c>
    </row>
    <row r="63" spans="1:5" ht="15" customHeight="1">
      <c r="A63" s="39"/>
      <c r="B63" s="39">
        <v>5321</v>
      </c>
      <c r="C63" s="99">
        <v>15000</v>
      </c>
      <c r="D63" s="100">
        <v>12650</v>
      </c>
      <c r="E63" s="102">
        <f t="shared" si="0"/>
        <v>-2350</v>
      </c>
    </row>
    <row r="64" spans="1:5" ht="15" customHeight="1">
      <c r="A64" s="34"/>
      <c r="B64" s="34"/>
      <c r="C64" s="92" t="s">
        <v>90</v>
      </c>
      <c r="D64" s="92"/>
      <c r="E64" s="103"/>
    </row>
    <row r="65" spans="1:5" ht="15" customHeight="1">
      <c r="A65" s="34"/>
      <c r="B65" s="34"/>
      <c r="C65" s="92" t="s">
        <v>87</v>
      </c>
      <c r="D65" s="92"/>
      <c r="E65" s="103"/>
    </row>
    <row r="66" spans="1:5" ht="15" customHeight="1">
      <c r="A66" s="34"/>
      <c r="B66" s="34"/>
      <c r="C66" s="92" t="s">
        <v>88</v>
      </c>
      <c r="D66" s="92"/>
      <c r="E66" s="93"/>
    </row>
    <row r="67" spans="1:5" ht="15" customHeight="1">
      <c r="A67" s="34"/>
      <c r="B67" s="34"/>
      <c r="C67" s="92" t="s">
        <v>89</v>
      </c>
      <c r="D67" s="92"/>
      <c r="E67" s="93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91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6">
        <v>0.85</v>
      </c>
      <c r="E6" s="29" t="s">
        <v>112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6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6">
        <v>0.85</v>
      </c>
      <c r="E15" s="29" t="s">
        <v>112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6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111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7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117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115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114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116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108">
        <v>4113</v>
      </c>
      <c r="C5" s="108">
        <v>130189028</v>
      </c>
      <c r="D5" s="108"/>
      <c r="E5" s="108" t="s">
        <v>124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108">
        <v>4113</v>
      </c>
      <c r="C6" s="108">
        <v>133589029</v>
      </c>
      <c r="D6" s="108"/>
      <c r="E6" s="108" t="s">
        <v>123</v>
      </c>
      <c r="F6" s="25">
        <v>0</v>
      </c>
      <c r="G6" s="25">
        <v>21687.97</v>
      </c>
      <c r="H6" s="25">
        <f>G6-F6</f>
        <v>21687.97</v>
      </c>
    </row>
    <row r="7" spans="1:8" ht="15.75">
      <c r="A7" s="108">
        <v>2122</v>
      </c>
      <c r="B7" s="108">
        <v>2111</v>
      </c>
      <c r="C7" s="108"/>
      <c r="D7" s="108"/>
      <c r="E7" s="108" t="s">
        <v>122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108">
        <v>2420</v>
      </c>
      <c r="C8" s="108"/>
      <c r="D8" s="108"/>
      <c r="E8" s="108" t="s">
        <v>120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09"/>
      <c r="C9" s="109"/>
      <c r="D9" s="109"/>
      <c r="E9" s="111"/>
      <c r="F9" s="112">
        <v>15875880.1</v>
      </c>
      <c r="G9" s="112">
        <f>F9+H9</f>
        <v>15954797.42</v>
      </c>
      <c r="H9" s="112">
        <f>SUM(H5:H8)</f>
        <v>78917.32</v>
      </c>
    </row>
    <row r="10" spans="1:8" ht="15.75">
      <c r="A10" s="3"/>
      <c r="B10" s="110"/>
      <c r="C10" s="110"/>
      <c r="D10" s="110"/>
      <c r="E10" s="108" t="s">
        <v>15</v>
      </c>
      <c r="F10" s="25">
        <v>0</v>
      </c>
      <c r="G10" s="113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121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119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127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127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126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131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5269</v>
      </c>
      <c r="B15" s="7">
        <v>5321</v>
      </c>
      <c r="C15" s="5"/>
      <c r="D15" s="5"/>
      <c r="E15" s="8" t="s">
        <v>128</v>
      </c>
      <c r="F15" s="9">
        <v>0</v>
      </c>
      <c r="G15" s="9">
        <v>15000</v>
      </c>
      <c r="H15" s="9">
        <f>G15-F15</f>
        <v>15000</v>
      </c>
    </row>
    <row r="16" spans="1:8" ht="15.75">
      <c r="A16" s="7">
        <v>3113</v>
      </c>
      <c r="B16" s="7">
        <v>5336</v>
      </c>
      <c r="C16" s="5">
        <v>33075</v>
      </c>
      <c r="D16" s="5"/>
      <c r="E16" s="8" t="s">
        <v>131</v>
      </c>
      <c r="F16" s="30">
        <v>651230</v>
      </c>
      <c r="G16" s="30">
        <v>665310</v>
      </c>
      <c r="H16" s="9">
        <f>G16-F16</f>
        <v>14080</v>
      </c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5"/>
      <c r="D18" s="7"/>
      <c r="E18" s="8"/>
      <c r="F18" s="25"/>
      <c r="G18" s="25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 hidden="1">
      <c r="A20" s="7"/>
      <c r="B20" s="7"/>
      <c r="C20" s="5"/>
      <c r="D20" s="5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7"/>
      <c r="D28" s="7"/>
      <c r="E28" s="10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>
      <c r="A30" s="7"/>
      <c r="B30" s="7"/>
      <c r="C30" s="7"/>
      <c r="D30" s="7"/>
      <c r="E30" s="81"/>
      <c r="F30" s="80"/>
      <c r="G30" s="80"/>
      <c r="H30" s="9"/>
    </row>
    <row r="31" spans="1:8" ht="15.75">
      <c r="A31" s="3"/>
      <c r="B31" s="3"/>
      <c r="C31" s="3"/>
      <c r="D31" s="3"/>
      <c r="E31" s="11" t="s">
        <v>12</v>
      </c>
      <c r="F31" s="12">
        <v>28816230</v>
      </c>
      <c r="G31" s="12">
        <v>28830310</v>
      </c>
      <c r="H31" s="13">
        <f>SUM(H15:H30)</f>
        <v>29080</v>
      </c>
    </row>
    <row r="32" spans="1:8" ht="15.75">
      <c r="A32" s="3" t="s">
        <v>130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2021-10-26T11:10:25Z</cp:lastPrinted>
  <dcterms:created xsi:type="dcterms:W3CDTF">2018-02-21T15:07:48Z</dcterms:created>
  <dcterms:modified xsi:type="dcterms:W3CDTF">2021-10-27T14:43:22Z</dcterms:modified>
  <cp:category/>
  <cp:version/>
  <cp:contentType/>
  <cp:contentStatus/>
</cp:coreProperties>
</file>